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500" yWindow="-200" windowWidth="17450" windowHeight="7500" activeTab="1"/>
  </bookViews>
  <sheets>
    <sheet name="2025_Winter" sheetId="5" r:id="rId1"/>
    <sheet name="2026_Spring" sheetId="4" r:id="rId2"/>
    <sheet name="ItemsSkipped" sheetId="6" r:id="rId3"/>
  </sheets>
  <definedNames>
    <definedName name="_xlnm._FilterDatabase" localSheetId="0" hidden="1">'2025_Winter'!$A$7:$I$7</definedName>
  </definedNames>
  <calcPr calcId="145621"/>
</workbook>
</file>

<file path=xl/calcChain.xml><?xml version="1.0" encoding="utf-8"?>
<calcChain xmlns="http://schemas.openxmlformats.org/spreadsheetml/2006/main">
  <c r="C114" i="5" l="1"/>
  <c r="C93" i="5" l="1"/>
  <c r="C62" i="5" l="1"/>
  <c r="C55" i="5" l="1"/>
  <c r="C137" i="5" l="1"/>
  <c r="C27" i="5" l="1"/>
  <c r="C21" i="5"/>
  <c r="C130" i="5" l="1"/>
  <c r="C90" i="5" l="1"/>
  <c r="C15" i="5" l="1"/>
  <c r="C32" i="5" l="1"/>
  <c r="C125" i="5" l="1"/>
  <c r="C34" i="5" l="1"/>
  <c r="G3" i="5"/>
  <c r="C112" i="5"/>
  <c r="C8" i="5" l="1"/>
  <c r="C126" i="5" l="1"/>
  <c r="C35" i="5"/>
  <c r="C14" i="5"/>
  <c r="C128" i="5"/>
  <c r="C131" i="5"/>
  <c r="G6" i="5"/>
  <c r="G5" i="5"/>
  <c r="C136" i="5" l="1"/>
  <c r="C133" i="5"/>
  <c r="C135" i="5"/>
  <c r="C134" i="5"/>
  <c r="C129" i="5"/>
  <c r="C127" i="5"/>
  <c r="C132" i="5"/>
  <c r="C99" i="5"/>
  <c r="G4" i="5"/>
  <c r="H4" i="5" s="1"/>
  <c r="C111" i="5"/>
  <c r="C10" i="5"/>
  <c r="C116" i="5"/>
  <c r="C16" i="5"/>
  <c r="C11" i="5"/>
  <c r="C12" i="5"/>
  <c r="C60" i="5"/>
  <c r="C105" i="5"/>
  <c r="C82" i="5"/>
  <c r="C70" i="5"/>
  <c r="C76" i="5"/>
  <c r="C113" i="5"/>
  <c r="C75" i="5"/>
  <c r="C51" i="5"/>
  <c r="C40" i="5"/>
  <c r="C96" i="5"/>
  <c r="C71" i="5"/>
  <c r="C28" i="5"/>
  <c r="C46" i="5"/>
  <c r="C94" i="5"/>
  <c r="C69" i="5"/>
  <c r="C83" i="5"/>
  <c r="C95" i="5"/>
  <c r="C91" i="5"/>
  <c r="C25" i="5"/>
  <c r="C79" i="5"/>
  <c r="C31" i="5"/>
  <c r="H6" i="5"/>
  <c r="C123" i="5"/>
  <c r="C23" i="5"/>
  <c r="C53" i="5"/>
  <c r="C68" i="5"/>
  <c r="C86" i="5"/>
  <c r="C56" i="5"/>
  <c r="C104" i="5"/>
  <c r="C24" i="5"/>
  <c r="C26" i="5"/>
  <c r="C110" i="5"/>
  <c r="C37" i="5"/>
  <c r="C54" i="5"/>
  <c r="C61" i="5"/>
  <c r="C85" i="5"/>
  <c r="C63" i="5"/>
  <c r="C124" i="5"/>
  <c r="C77" i="5"/>
  <c r="C100" i="5"/>
  <c r="C20" i="5"/>
  <c r="C36" i="5"/>
  <c r="C42" i="5"/>
  <c r="C47" i="5"/>
  <c r="C87" i="5"/>
  <c r="C97" i="5"/>
  <c r="C107" i="5"/>
  <c r="C72" i="5"/>
  <c r="C108" i="5"/>
  <c r="C38" i="5"/>
  <c r="C64" i="5"/>
  <c r="C39" i="5"/>
  <c r="C84" i="5"/>
  <c r="C106" i="5"/>
  <c r="C81" i="5"/>
  <c r="C58" i="5"/>
  <c r="C118" i="5"/>
  <c r="C120" i="5"/>
  <c r="C9" i="5"/>
  <c r="C52" i="5"/>
  <c r="C41" i="5"/>
  <c r="C80" i="5"/>
  <c r="C13" i="5"/>
  <c r="C78" i="5"/>
  <c r="C101" i="5"/>
  <c r="C45" i="5"/>
  <c r="C44" i="5"/>
  <c r="C17" i="5"/>
  <c r="C49" i="5"/>
  <c r="C66" i="5"/>
  <c r="C18" i="5"/>
  <c r="C59" i="5"/>
  <c r="C33" i="5"/>
  <c r="C57" i="5"/>
  <c r="C117" i="5"/>
  <c r="C103" i="5"/>
  <c r="C74" i="5"/>
  <c r="C65" i="5"/>
  <c r="C119" i="5"/>
  <c r="C67" i="5"/>
  <c r="C115" i="5"/>
  <c r="C98" i="5"/>
  <c r="C22" i="5"/>
  <c r="C109" i="5"/>
  <c r="C122" i="5"/>
  <c r="C29" i="5"/>
  <c r="C43" i="5"/>
  <c r="C50" i="5"/>
  <c r="C48" i="5"/>
  <c r="C92" i="5"/>
  <c r="C19" i="5"/>
  <c r="C89" i="5"/>
  <c r="C30" i="5"/>
  <c r="C102" i="5"/>
  <c r="C88" i="5"/>
  <c r="C73" i="5"/>
  <c r="C121" i="5"/>
  <c r="H3" i="5"/>
</calcChain>
</file>

<file path=xl/comments1.xml><?xml version="1.0" encoding="utf-8"?>
<comments xmlns="http://schemas.openxmlformats.org/spreadsheetml/2006/main">
  <authors>
    <author>Author</author>
  </authors>
  <commentList>
    <comment ref="B21" author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Ionion sell Tokio FL-304 (W811/80?) if Yanmar part not available.</t>
        </r>
      </text>
    </comment>
    <comment ref="I63" author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Summer position was 1,3 on &amp; 2,4,5 off
1 Boost on
3 Batt. Type 3 (Lead acid, Ca)  14.1/13.4V but adjusted with pot.</t>
        </r>
      </text>
    </comment>
    <comment ref="I7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charset val="1"/>
          </rPr>
          <t xml:space="preserve">
https://re.jrc.ec.europa.eu/pvg_tools/en/tools.html
Use performance off-grid &amp; make usage higher than panel output to show max. output</t>
        </r>
      </text>
    </comment>
  </commentList>
</comments>
</file>

<file path=xl/sharedStrings.xml><?xml version="1.0" encoding="utf-8"?>
<sst xmlns="http://schemas.openxmlformats.org/spreadsheetml/2006/main" count="841" uniqueCount="408">
  <si>
    <t>Hot watertank - drain &amp; flush</t>
  </si>
  <si>
    <t>Hot watertank - heat , vinegar soak overnight</t>
  </si>
  <si>
    <t>Inspect for leaks</t>
  </si>
  <si>
    <t>Flush through with fresh water</t>
  </si>
  <si>
    <t>Clean out water system pump strainer</t>
  </si>
  <si>
    <t>Water Syatem</t>
  </si>
  <si>
    <t>Inspect cable tension</t>
  </si>
  <si>
    <t>Inspect and lubricate steering sheaves</t>
  </si>
  <si>
    <t>Steering</t>
  </si>
  <si>
    <t>Carry out continuity test between engine &amp; seacock</t>
  </si>
  <si>
    <t>Seacocks</t>
  </si>
  <si>
    <t>Replace shaft anode</t>
  </si>
  <si>
    <t>Replace propeller anode</t>
  </si>
  <si>
    <t>Inspect cutless bearing</t>
  </si>
  <si>
    <t>Inspect prop shaft and nut</t>
  </si>
  <si>
    <t>Cover propellor &amp; p-bracket with udder ointment</t>
  </si>
  <si>
    <t>Burnish</t>
  </si>
  <si>
    <t>Propeller</t>
  </si>
  <si>
    <t>Tape all split pins</t>
  </si>
  <si>
    <t>Service forestay top swivel</t>
  </si>
  <si>
    <t>Re-tune Standing rigging</t>
  </si>
  <si>
    <t>Refit wind sensor</t>
  </si>
  <si>
    <t>Refit running rigging</t>
  </si>
  <si>
    <t>Inspect standing rigging for wear</t>
  </si>
  <si>
    <t>Inspect all rigging &amp; deck fittings</t>
  </si>
  <si>
    <t>Inspect &amp; lubricate sheaves if necessary</t>
  </si>
  <si>
    <t>Hoist mainsail</t>
  </si>
  <si>
    <t>Hoist genoa</t>
  </si>
  <si>
    <t>Grease mainsail furling gear</t>
  </si>
  <si>
    <t>Exercise &amp; lubricate bottle screws</t>
  </si>
  <si>
    <t>Mast &amp; Rigging</t>
  </si>
  <si>
    <t>Apply udder ointment</t>
  </si>
  <si>
    <t xml:space="preserve">Refit </t>
  </si>
  <si>
    <t>Log</t>
  </si>
  <si>
    <t>Wash and clean all surfaces</t>
  </si>
  <si>
    <t>Vacuum and wash bilges</t>
  </si>
  <si>
    <t>Replace summer cushion covers</t>
  </si>
  <si>
    <t>Replace summer curtains</t>
  </si>
  <si>
    <t>Clean windows</t>
  </si>
  <si>
    <t>Clean saloon</t>
  </si>
  <si>
    <t>Clean fore cabin</t>
  </si>
  <si>
    <t>Clean aft cabin</t>
  </si>
  <si>
    <t>Clean 1:35 hrs Condition 1 hr (3hrs)</t>
  </si>
  <si>
    <t>Clean &amp; condition cushions</t>
  </si>
  <si>
    <t>Interior</t>
  </si>
  <si>
    <t xml:space="preserve">Wash  </t>
  </si>
  <si>
    <t>Polish</t>
  </si>
  <si>
    <t>Check hull anode</t>
  </si>
  <si>
    <t>Apply udder ointment to waterline</t>
  </si>
  <si>
    <t>Antifoul</t>
  </si>
  <si>
    <t>Hull</t>
  </si>
  <si>
    <t>Service valves and O-rings</t>
  </si>
  <si>
    <t>Heads</t>
  </si>
  <si>
    <t>Spray electrical connections with WD40</t>
  </si>
  <si>
    <t>Replace impeller (pump rotates clockwise)</t>
  </si>
  <si>
    <t>Replace fan belt</t>
  </si>
  <si>
    <t>Renew fuel filter</t>
  </si>
  <si>
    <t>Grease shaft seal</t>
  </si>
  <si>
    <t>Drain water from fuel separator</t>
  </si>
  <si>
    <t>Check oil level</t>
  </si>
  <si>
    <t>Check mounts</t>
  </si>
  <si>
    <t>Check hose clamps</t>
  </si>
  <si>
    <t>Check gear box oil</t>
  </si>
  <si>
    <t>Check fuel sump for contamination and add biocide</t>
  </si>
  <si>
    <t>Check exhaust elbow</t>
  </si>
  <si>
    <t>Check coolant level</t>
  </si>
  <si>
    <t>Check cable straps</t>
  </si>
  <si>
    <t>Engine</t>
  </si>
  <si>
    <t xml:space="preserve">Wash teak decks </t>
  </si>
  <si>
    <t>Wash fibreglass</t>
  </si>
  <si>
    <t>Refit windlass remote</t>
  </si>
  <si>
    <t>Polish stainless steel</t>
  </si>
  <si>
    <t>Polish fibreglass</t>
  </si>
  <si>
    <t>Clean safety lines</t>
  </si>
  <si>
    <t>Check brushes on windlass</t>
  </si>
  <si>
    <t xml:space="preserve">Apply biocide to teak deck </t>
  </si>
  <si>
    <t>Deck</t>
  </si>
  <si>
    <t>Wash teak sole &amp; seats</t>
  </si>
  <si>
    <t>Refit wind generator</t>
  </si>
  <si>
    <t>Refit sprayhood</t>
  </si>
  <si>
    <t>Refit solar panels</t>
  </si>
  <si>
    <t>Refit liferaft  (check upright strut)</t>
  </si>
  <si>
    <t>Refit awning</t>
  </si>
  <si>
    <t>Clean stern locker</t>
  </si>
  <si>
    <t>Clean starboard locker</t>
  </si>
  <si>
    <t>Clean port locker</t>
  </si>
  <si>
    <t>Clean gas bottle cocker</t>
  </si>
  <si>
    <t>Clean &amp; lubricate winches</t>
  </si>
  <si>
    <t>Apply Deks Olje to flagstaff</t>
  </si>
  <si>
    <t>Apply biocide to teak sole &amp; seats</t>
  </si>
  <si>
    <t>Cockpit</t>
  </si>
  <si>
    <t>Refit blades</t>
  </si>
  <si>
    <t>Lubricate shaft with silicone grease</t>
  </si>
  <si>
    <t>Bow Thruster</t>
  </si>
  <si>
    <t>Refit bowthruster battery</t>
  </si>
  <si>
    <t>Replace fuse in solar regulator</t>
  </si>
  <si>
    <t>Check &amp; clean all battery terminals</t>
  </si>
  <si>
    <t>Check electrolyte level</t>
  </si>
  <si>
    <t>Batteries</t>
  </si>
  <si>
    <t>Service jonbuoy</t>
  </si>
  <si>
    <t>Service lifejackets</t>
  </si>
  <si>
    <t>Replace lifejacket triggers</t>
  </si>
  <si>
    <t>Replace lifejacket lights</t>
  </si>
  <si>
    <t>Check outboard</t>
  </si>
  <si>
    <t>Ancilliaries</t>
  </si>
  <si>
    <t>Notes</t>
  </si>
  <si>
    <t>Date</t>
  </si>
  <si>
    <t>Item</t>
  </si>
  <si>
    <t>Ashore</t>
  </si>
  <si>
    <t>Water System</t>
  </si>
  <si>
    <t>Remove &amp; clean hot water element</t>
  </si>
  <si>
    <t>Done</t>
  </si>
  <si>
    <t>At Anchor</t>
  </si>
  <si>
    <t>Empty forward water tank, vinegar rinse &amp; clean interior</t>
  </si>
  <si>
    <t>Empty aft water tank, clean interior &amp; vinegar rinse</t>
  </si>
  <si>
    <t>Drain water system (including stern shower)</t>
  </si>
  <si>
    <t>Drain hot water tank (final vinegar rinse)</t>
  </si>
  <si>
    <t>Clean water filter</t>
  </si>
  <si>
    <t>Clean tap and shower filters</t>
  </si>
  <si>
    <t>Wash window netting</t>
  </si>
  <si>
    <t>Remove cushion covers</t>
  </si>
  <si>
    <t>Remove cooker &amp; clean recess</t>
  </si>
  <si>
    <t>Forecabin storage</t>
  </si>
  <si>
    <t>Fit winter curtains</t>
  </si>
  <si>
    <t>Fire extinguisher - check &amp; shake</t>
  </si>
  <si>
    <t>Clean hatch screens (by removing netting)</t>
  </si>
  <si>
    <t>Bilges - empty &amp; clean</t>
  </si>
  <si>
    <t xml:space="preserve">Wash </t>
  </si>
  <si>
    <t>Remove log &amp; service and put in blanking plug</t>
  </si>
  <si>
    <t>Quick wash &amp; clean (remove stains)</t>
  </si>
  <si>
    <t>Check rudder bearings</t>
  </si>
  <si>
    <t>Check anodes (size, wear etc.)</t>
  </si>
  <si>
    <t>Bow thruster - remove props &amp; clean</t>
  </si>
  <si>
    <t xml:space="preserve">Apply oxalic acid </t>
  </si>
  <si>
    <t>En route to lift out</t>
  </si>
  <si>
    <t>Flush through holding tank with washing up liquid &amp; drain</t>
  </si>
  <si>
    <t>Flush holding tank with caustic soda &amp; fresh water</t>
  </si>
  <si>
    <t>Clean &amp; flush heads &amp; pipes with fresh water then drain</t>
  </si>
  <si>
    <t>Check raw water pump seals for shaft leaks</t>
  </si>
  <si>
    <t>Spray heat exchanger element core with rust inhibitor</t>
  </si>
  <si>
    <t>Spray engine with rust inhibitor</t>
  </si>
  <si>
    <t xml:space="preserve">Remove raw water impeller </t>
  </si>
  <si>
    <t>Remove fan belt</t>
  </si>
  <si>
    <t>Flush raw water system with fresh water &amp; antifreeze</t>
  </si>
  <si>
    <t>Add fuel biocide to diesel</t>
  </si>
  <si>
    <t>Drain water trap via seacock</t>
  </si>
  <si>
    <t>Clean engine bay</t>
  </si>
  <si>
    <t>Clean anti-syphon valve</t>
  </si>
  <si>
    <t>Starter motor</t>
  </si>
  <si>
    <t>Check coolant level &amp; top up if needed</t>
  </si>
  <si>
    <t>Check &amp; clean strainer</t>
  </si>
  <si>
    <t>Check Deck level nav. lights</t>
  </si>
  <si>
    <t>Electrical</t>
  </si>
  <si>
    <t>Switch 1 off, Switch 3 on.  No boost, 13.5V float</t>
  </si>
  <si>
    <t>Spray speaker &amp; switches with rust inhibitor</t>
  </si>
  <si>
    <t>Seal plotter wires</t>
  </si>
  <si>
    <t>Remove one solar panel and configure MPPT regulator</t>
  </si>
  <si>
    <t>Move bowthruster battery &amp; connect to engine battery</t>
  </si>
  <si>
    <t>Disconnect smartguage</t>
  </si>
  <si>
    <t>Disconnect Bluetooth Amp./Volt/Watt meter</t>
  </si>
  <si>
    <t>Disconnect AM/FM radio &amp; powered antenna</t>
  </si>
  <si>
    <t>Clean battery compartment fan</t>
  </si>
  <si>
    <t>Check electrolyte levels on batteries &amp; log SG</t>
  </si>
  <si>
    <t xml:space="preserve">Wash topsides &amp; deck </t>
  </si>
  <si>
    <t>Wash running rigging</t>
  </si>
  <si>
    <t>Wash fenders and lifebuoy</t>
  </si>
  <si>
    <t>Wash anchor chain locker</t>
  </si>
  <si>
    <t>Wash anchor &amp; chain &amp; check markings</t>
  </si>
  <si>
    <t>Tie on main hatch cover</t>
  </si>
  <si>
    <t>Replace all running rigging with messengers</t>
  </si>
  <si>
    <t>Examine sprayhood &amp; Awning</t>
  </si>
  <si>
    <t>Remove windlass winch handle</t>
  </si>
  <si>
    <t>Remove windlass remote &amp; seal wires</t>
  </si>
  <si>
    <t>Remove wind generator. Remove tail fin &amp; store</t>
  </si>
  <si>
    <t>Remove sprayhood</t>
  </si>
  <si>
    <t>Remove awning</t>
  </si>
  <si>
    <t>Polish topsides &amp; deck</t>
  </si>
  <si>
    <t>Polish cockpit</t>
  </si>
  <si>
    <t xml:space="preserve">Fit winch covers </t>
  </si>
  <si>
    <t>Fit wheel covers</t>
  </si>
  <si>
    <t>Fit table cover</t>
  </si>
  <si>
    <t>Fit hatch covers</t>
  </si>
  <si>
    <t>Disconnect gas bottle</t>
  </si>
  <si>
    <t>Clean, lubricate &amp; seal genoa furling top swivel</t>
  </si>
  <si>
    <t>Bag remaining rigging lines</t>
  </si>
  <si>
    <t xml:space="preserve">Apply oxalic acid on topsides &amp; stainless steel </t>
  </si>
  <si>
    <t>N/A</t>
  </si>
  <si>
    <t>Apply deck biocide</t>
  </si>
  <si>
    <r>
      <t xml:space="preserve">Winterise Outboard </t>
    </r>
    <r>
      <rPr>
        <sz val="8"/>
        <rFont val="Arial"/>
        <family val="2"/>
      </rPr>
      <t>(water flush, fuel stabiliser, fogging &amp; gear box oil)</t>
    </r>
  </si>
  <si>
    <t>Winterise bikes &amp; store</t>
  </si>
  <si>
    <t>Wash solar showers with bleach</t>
  </si>
  <si>
    <t>Service lifejackets and MOB device</t>
  </si>
  <si>
    <r>
      <t>Service Honda Generator (</t>
    </r>
    <r>
      <rPr>
        <sz val="9"/>
        <rFont val="Arial"/>
        <family val="2"/>
      </rPr>
      <t>oil change, air filter, drain fuel</t>
    </r>
    <r>
      <rPr>
        <sz val="10"/>
        <rFont val="Arial"/>
        <family val="2"/>
      </rPr>
      <t>)</t>
    </r>
  </si>
  <si>
    <t>Remove &amp; clean jackstays</t>
  </si>
  <si>
    <t>Padlock Generator in locker</t>
  </si>
  <si>
    <t>Doesn't seem to be easy to dismantle, may not be possible</t>
  </si>
  <si>
    <t>Check brushes on Caframo fan</t>
  </si>
  <si>
    <t>Add fuel stabiliser to petrol</t>
  </si>
  <si>
    <t>Duration (mins.)</t>
  </si>
  <si>
    <t>Order</t>
  </si>
  <si>
    <t>Day</t>
  </si>
  <si>
    <t>Location</t>
  </si>
  <si>
    <t>Hours (Tasks listed)</t>
  </si>
  <si>
    <t>Total Hours</t>
  </si>
  <si>
    <t>Completed</t>
  </si>
  <si>
    <t>Outstanding</t>
  </si>
  <si>
    <t>%</t>
  </si>
  <si>
    <t>Hours</t>
  </si>
  <si>
    <t>Lift out date (Target for all pre-lift jobs)</t>
  </si>
  <si>
    <t>Leave for airport (target + 1 for all jobs)</t>
  </si>
  <si>
    <t>Travel</t>
  </si>
  <si>
    <t>Sail to Preveza</t>
  </si>
  <si>
    <t>Sailing</t>
  </si>
  <si>
    <t>Remove dinghy chaps &amp; wash &amp; dry (Keep dinghy covered afterwards)</t>
  </si>
  <si>
    <t>Final clean, dry, pack loosely &amp; store dinghy</t>
  </si>
  <si>
    <t>Caulk teak deck in cockpit &amp; side decks</t>
  </si>
  <si>
    <t>OK</t>
  </si>
  <si>
    <t>Should be pretty clean after heavy rain for a few days</t>
  </si>
  <si>
    <t>Flush holding tank &amp; aft. head with HCl &amp; sea water</t>
  </si>
  <si>
    <t>Clean &amp; flush fwd. head &amp; pipes with HCl then rinse</t>
  </si>
  <si>
    <t>Final flush through holding tank with fresh water</t>
  </si>
  <si>
    <t>Drain en-route to lift out</t>
  </si>
  <si>
    <t>Wash teak decks and cockpit (Fairy liq.)</t>
  </si>
  <si>
    <t>Fit instrument &amp; binnacle covers</t>
  </si>
  <si>
    <t>Clean hull below waterline incl prop.shaft &amp; rudder etc.</t>
  </si>
  <si>
    <t>Plug all skin fittings, drains (transom) &amp; exhaust</t>
  </si>
  <si>
    <t>Fill anchor locker, bag cans &amp; use wasp spray &amp; soap</t>
  </si>
  <si>
    <t>Remove deck solar panels (65W + 2x40W)</t>
  </si>
  <si>
    <t>Plug all external holes incl. stern, vents, etc.</t>
  </si>
  <si>
    <t>Wash batty line sun shields</t>
  </si>
  <si>
    <t>Added 30mls stabiliser to 2.5ltrs petrol</t>
  </si>
  <si>
    <t>Check windlass gearbox oil</t>
  </si>
  <si>
    <t>Remove solar regulator (Marlec HRDi) fuse</t>
  </si>
  <si>
    <t>Clear, no water or sediment</t>
  </si>
  <si>
    <t>Remove 10A fuse &amp; replace after engine winterised.  Wires stored in engine battery compartment - aft cabin</t>
  </si>
  <si>
    <t>No sign of leakage.</t>
  </si>
  <si>
    <t>Used WD 40 &amp; fogging oil</t>
  </si>
  <si>
    <t>Used fogging oil into exchanger, exhaust &amp; intake manifolds</t>
  </si>
  <si>
    <t>Remove water injection elbow, clean &amp; replace</t>
  </si>
  <si>
    <t>Wash cockpit &amp; partial polish</t>
  </si>
  <si>
    <t>Category</t>
  </si>
  <si>
    <t>Pack TV</t>
  </si>
  <si>
    <t>Charge radios Cobra VHF handheld &amp; Midland radios</t>
  </si>
  <si>
    <t>Winch switch cover also fitted</t>
  </si>
  <si>
    <t>Turn off all battery switches</t>
  </si>
  <si>
    <t>Disconnect mains power &amp; take picture of meter</t>
  </si>
  <si>
    <t>Close Seacocks (Also move to exercise &amp; record any stiffness)</t>
  </si>
  <si>
    <t>Antenna power light goes off when plug removed from radio</t>
  </si>
  <si>
    <t>Disconnect NavTex power connection</t>
  </si>
  <si>
    <t>Undid middle 1st then stern &amp; pulled webbing through. Worked well</t>
  </si>
  <si>
    <t xml:space="preserve">Pack plotter, VHF, EPIRB, radios &amp; radio </t>
  </si>
  <si>
    <t>Close galley seacock &amp; block skin fitting</t>
  </si>
  <si>
    <t>Shut all curtains</t>
  </si>
  <si>
    <t>Switch turned off, display blank</t>
  </si>
  <si>
    <t>Some bubble wrap in stern &amp; foam in vents for water, diesel and gas</t>
  </si>
  <si>
    <t>Pictures taken of area needing repair</t>
  </si>
  <si>
    <t>All fitted except washboard</t>
  </si>
  <si>
    <t>Remote in fwd cabin wardrobe, RHS</t>
  </si>
  <si>
    <t>Empty 5l water containers and add vinegar</t>
  </si>
  <si>
    <t>Empty 20l water containers and add vinegar</t>
  </si>
  <si>
    <t>Dismantle main pump</t>
  </si>
  <si>
    <t>Remove cooker battery</t>
  </si>
  <si>
    <t>Grease filler cap seal</t>
  </si>
  <si>
    <t>Check water separator</t>
  </si>
  <si>
    <t>Remove &amp; pack main sail</t>
  </si>
  <si>
    <t>Remove &amp; pack genoa</t>
  </si>
  <si>
    <t>Not too much fluff</t>
  </si>
  <si>
    <t>Top up batteries</t>
  </si>
  <si>
    <t>Service windlass and examine top seal</t>
  </si>
  <si>
    <t>Bilges - spray rust inhibitor or put fogging oil  on keel bolts</t>
  </si>
  <si>
    <t>Only cleaned outer surface of seal and smeared grease on surface to seal gap. Wrapped with cling film, duct tape and self-amalgamating tape at top.  Foil slots sealed with grease.</t>
  </si>
  <si>
    <t>Winter polish</t>
  </si>
  <si>
    <t>Cobra charged, Midland are now AA and use external charger</t>
  </si>
  <si>
    <t>Only sprayed speaker with Fogging oil, covers on switches still intact (not sprayed)</t>
  </si>
  <si>
    <t>Mostly completed on 7th, spinnaker &amp; genoa on 8th, traveller on 19th</t>
  </si>
  <si>
    <t>Started en-route as they were being emptied, last one on 18th</t>
  </si>
  <si>
    <t>Some mud &amp; weed.  Oxalic for some rust stains</t>
  </si>
  <si>
    <t>All ready for next season with 90mls oil added to bottom hole using syringe - engine on its side with prop. end raised (Lost some, prob. 80-85 mls).  Leaked last year, check fenderbase for oil in 2025</t>
  </si>
  <si>
    <t>Expected min. daily output (Dec.) per 100W 0.115kWh or ~8Ah per day</t>
  </si>
  <si>
    <t>Skip</t>
  </si>
  <si>
    <t>Was 60 mins.</t>
  </si>
  <si>
    <t>O-ring swollen, leave unopened.  Looks clean from outside (Was 20 mins.)</t>
  </si>
  <si>
    <t>Storage &amp; packing</t>
  </si>
  <si>
    <t>Turn off boost on mains charger (1,3 on 2,4,5 off in summer)</t>
  </si>
  <si>
    <t>Sprayhood still leaks near middle, slightly to stbd.  Awning needs proofing on last 6" of front and all of back section, also small hole to patch</t>
  </si>
  <si>
    <t>Still to move stbd back cushions</t>
  </si>
  <si>
    <t>Was 15 mins.</t>
  </si>
  <si>
    <t>Fill dessicant containers</t>
  </si>
  <si>
    <t>Arrive at Preveza (i.e.Day before work starts)</t>
  </si>
  <si>
    <t>Half filled at Ligia in evening, extra 20l added via bowl in morning.  Emptied outside Preveza</t>
  </si>
  <si>
    <t>At anchor</t>
  </si>
  <si>
    <t>Last 6 ltrs added with approx. 15mls. Marine16 (triple dose) ~ 72 litres now in tank gauge (Prob. really 30 ltrs.). 7.5mls to each 26l can</t>
  </si>
  <si>
    <t>Powered via aux. switch, removed jack plug from unit</t>
  </si>
  <si>
    <t>Approx. 200ml 9% HCL pumped through 2 strokes over 2 hours then flushed into tank. Hose 1.2m up &amp; 0.25 flat into tank</t>
  </si>
  <si>
    <t>Approx. 200mls added, 6 strokes x 4 over 3 hours.  Pipe length approx. 3.1m</t>
  </si>
  <si>
    <t>Outhaul knotted at clew.  All done on 25th apart from traveller adjustment</t>
  </si>
  <si>
    <t>A few black flecks &amp; some fine sandy sediment</t>
  </si>
  <si>
    <t>Change oil &amp; renew oil filter (Yanmar 129150-35170)</t>
  </si>
  <si>
    <t>Check gearbox oil (Dipstick broke at thread: Replace)</t>
  </si>
  <si>
    <t>Front cover needs to be fixed  (60mins. To remove from pole.)</t>
  </si>
  <si>
    <t>Oil around 80% or slightly higher, removed 4l.  Added 3.4l from opened can + 450ml from new one, leaves ~3.55l for 2026 level was 75% (should be ~5l)  Buy more filters in Greece.  Ones in Vlycho about 8.50, check Ionian</t>
  </si>
  <si>
    <t>Only 12 hours use, oil not changed (400mls), fogging oil. Still to do : Clean &amp; oil air filter (Not really needed yet)</t>
  </si>
  <si>
    <t>Filled ashore and level fractionally below mark on dipstick (measured when unscrewed).  30mls added to avoid overfilling (reported to cause slipping).  Total added now 480mls when oil changed</t>
  </si>
  <si>
    <t>All working, incl. steaming &amp; anchor.  Contralube added again to all deck level lights.  No corrosion, cracks etc. found</t>
  </si>
  <si>
    <t>11:25 flight EZY8248 expected takeoff time</t>
  </si>
  <si>
    <t>Batteries only 98% check SG in yard when charged</t>
  </si>
  <si>
    <t>Fill &amp; empty en-route from  Hospital bay (Forgot to outlet close valve when flushing)</t>
  </si>
  <si>
    <t>Look pretty clean after 3 months.  A few barnacles</t>
  </si>
  <si>
    <t>Light pressure wash.  Only a few barnacles to remove at bow, skeg, rudder and above rudder</t>
  </si>
  <si>
    <t>Pretty clean with one small barnacle.  Needs final clean before antifouling</t>
  </si>
  <si>
    <t>Looking pretty clean, some sewing required at rear of vinyl section</t>
  </si>
  <si>
    <t>Wash dinghy, check &amp; note repairs</t>
  </si>
  <si>
    <t>Fwd &amp; aft. heads cleaned (Remove plugs &amp; drain pipes)</t>
  </si>
  <si>
    <t>One shaft  &amp; prop anode to replace.  Hull anode to change next year. Check required rod &amp; nut size.</t>
  </si>
  <si>
    <t>Check cutless bearing (Clean prop &amp; shaft properly)</t>
  </si>
  <si>
    <t>No sign of any wear at all in cutless bearing.</t>
  </si>
  <si>
    <t>Small 1 inch tear in white material at very top of sail.  Next to bolt rope, only a few inches from top.</t>
  </si>
  <si>
    <t>Allow 60 mins. Diaphram kit: 09-46779-01   Pump head kit: 09-46782-03</t>
  </si>
  <si>
    <t>Run acetic acid/citric acid through heat exchanger</t>
  </si>
  <si>
    <t>Short fresh water flush, add 2.5l 6% acetic &amp; 340ml lemon juice to water filter. Run to displace to heat exchanger leave 12hours</t>
  </si>
  <si>
    <t>Usually 60 mins. Serviced &amp; top seal in good condition last year.  Due to check brushes in 2026</t>
  </si>
  <si>
    <t>40A fuses removed from each side (Dom. &amp; Engine switches) N.B. 30A Epever output fuse corroded, replaced &amp; Contralube used.</t>
  </si>
  <si>
    <t>Disconnected &amp; stored (Fwd. cabin &amp; aft port locker)</t>
  </si>
  <si>
    <t>Seal boom ends with cling film &amp; duct tape</t>
  </si>
  <si>
    <t>Sprayed with PTFE lube. Rinse with fresh water and use more PTFE in spring 2026</t>
  </si>
  <si>
    <t>Clean stainless steel with Autosol</t>
  </si>
  <si>
    <t>Check mainsheet traveller bearings for wear &amp; clean</t>
  </si>
  <si>
    <t xml:space="preserve"> Very slighty below max. now boat is ashore, slightly bow raised.</t>
  </si>
  <si>
    <t>Slight oily carbon build up.  Cleaned &amp; looks OK, Faces &amp; gasket (now in 2 parts) cleaned.  Light smear of 2-4-C grease on all faces</t>
  </si>
  <si>
    <t>Only deck ones in front of mast left, done in evening on 6th</t>
  </si>
  <si>
    <t>Chain laid out on pallet. A couple of markings to redo in 2026</t>
  </si>
  <si>
    <t>Dismantle pumps in 2026 and replace valves etc.</t>
  </si>
  <si>
    <t>Burnish prop. and p-bracket. coat with equ-mate</t>
  </si>
  <si>
    <t>SG all OK  All cells overfilled by 20mls for winter (25mls &amp;30mls for 2 initially sl. low)</t>
  </si>
  <si>
    <t>Was reading 100% for 2-3 days before disconnecting</t>
  </si>
  <si>
    <t>All plugged except galley</t>
  </si>
  <si>
    <t>Fit side skirts and add cable ties</t>
  </si>
  <si>
    <t>Almost no calcification, cleaned with HCl</t>
  </si>
  <si>
    <t>Try feeding bleach into hot water system next year</t>
  </si>
  <si>
    <t>Was 120 mins. Large ones done already in Itea, leaves 3 small ones for 2026</t>
  </si>
  <si>
    <t>Tap left slightly open to reduce chance of it siezing closed</t>
  </si>
  <si>
    <t>Larger poly bag to cover table with fitted cover on top</t>
  </si>
  <si>
    <t>Remove clocks, weather station and TV remote as well</t>
  </si>
  <si>
    <t>Recenly cleaned</t>
  </si>
  <si>
    <t>Disconnected after evening meal, some silicone grease on cap to seal.  50% left 0.75kg (5.4-3.5kg) &amp; 10% left (3.7-3.4kg)</t>
  </si>
  <si>
    <t>Cable ties added to lock all knots.  Extra ties on all points to backup the string ties</t>
  </si>
  <si>
    <t>10:00 leave for airport (Christophe)</t>
  </si>
  <si>
    <t>10:15 arrive at airport  (Gate closes 10:55)</t>
  </si>
  <si>
    <t>06:30 breakfast &amp; final packing &amp; checks for 2 hours</t>
  </si>
  <si>
    <t>Lock knots with cable ties</t>
  </si>
  <si>
    <t>Early start so no need to open in morning</t>
  </si>
  <si>
    <t>At min., very slight drop from start of season.</t>
  </si>
  <si>
    <t>Perfect condition as usual</t>
  </si>
  <si>
    <t>Small amount of oil from oil change, easily cleaned</t>
  </si>
  <si>
    <t>Minimal grit in tap filter</t>
  </si>
  <si>
    <t>Negligibl play found.</t>
  </si>
  <si>
    <t>Looking very clean.  Re-glue one D-ring point holding chaps in place</t>
  </si>
  <si>
    <t>Removed fresh water pump pulley to check behind.  No coolant leak seen, tissues placed to spot any leak over winter.</t>
  </si>
  <si>
    <t>Remove expansion cap with hose (Stops contents syphoning out over winter in event of any seepage when system gets very cold)</t>
  </si>
  <si>
    <t>Not cleaned, hardly used since last clean (usually 30 mins. job)</t>
  </si>
  <si>
    <t>Fed in some bleach first. Looks clean but did  get black flecks. Most removed, needs further clean. Added 100mls vinegar  All assembled.  Lost screw from immerser cap &amp; nut into bilge</t>
  </si>
  <si>
    <t>Full pressure spray on all windows except rear.  One drip on galley, seal wiped and repeated.  All OK, no sign of any water.</t>
  </si>
  <si>
    <t>Check for any minor leak on galley window</t>
  </si>
  <si>
    <t>Not used in 2025</t>
  </si>
  <si>
    <t>Skipped due to poor weather earlier (Usually done from dinghy when calm)</t>
  </si>
  <si>
    <t>Planned to remove &amp; check brushes but negligible wear found when last dismantled</t>
  </si>
  <si>
    <t xml:space="preserve">Service windlass gypsy seal </t>
  </si>
  <si>
    <t>Not needed as it was replaced when windlass serviced recently and not used much since.</t>
  </si>
  <si>
    <t>Already changed at last service</t>
  </si>
  <si>
    <t>Short of time and most were properly cleaned in Itea</t>
  </si>
  <si>
    <t>Carried out mid-season</t>
  </si>
  <si>
    <t>Short of time, leave until 2026</t>
  </si>
  <si>
    <t>Started but short of time to complete</t>
  </si>
  <si>
    <t>All closed except galley. Fwd head stiff as usual no other problems noted. Replaced engine intake in 2023 All taps left slightly open to prevent then sticking closed.</t>
  </si>
  <si>
    <t>Fitted before deck solar panels</t>
  </si>
  <si>
    <t>All look clean, left as not launching</t>
  </si>
  <si>
    <t>N.B. Offset blades</t>
  </si>
  <si>
    <t>Not really required very often in Greece</t>
  </si>
  <si>
    <t>Not launching, so left in storage</t>
  </si>
  <si>
    <t>Carried out late last year, no planned use 2026</t>
  </si>
  <si>
    <t>Usual wash and then PTFE dry lubricant</t>
  </si>
  <si>
    <t>Clean &amp; lubricate mainsheet track</t>
  </si>
  <si>
    <t>Minor clean, no launch planned</t>
  </si>
  <si>
    <t>Cannister stored in place over last winter</t>
  </si>
  <si>
    <t>No launch planned for 2026</t>
  </si>
  <si>
    <t>25/5/</t>
  </si>
  <si>
    <t>No launch planned in2026, winter polish left on</t>
  </si>
  <si>
    <t>Contralube used then sealed as usual</t>
  </si>
  <si>
    <t>Checked end 2025 &amp; still perfect.</t>
  </si>
  <si>
    <t>Clean end 25, 100 litres+double Marine 16, 26</t>
  </si>
  <si>
    <t>Clean end 25</t>
  </si>
  <si>
    <t>Filter available, change post launch as usual</t>
  </si>
  <si>
    <t>Check for leaks at top pump seal</t>
  </si>
  <si>
    <t>Clean aft. heads</t>
  </si>
  <si>
    <t>Clean forward heads</t>
  </si>
  <si>
    <t>Pre-launch job</t>
  </si>
  <si>
    <t>New anode fitted, continuity good to P-bracket</t>
  </si>
  <si>
    <t>Not removed</t>
  </si>
  <si>
    <t>Cleaned, checked and painted</t>
  </si>
  <si>
    <t>New o-rings fitted</t>
  </si>
  <si>
    <t>Messengers washed &amp; stored for layup</t>
  </si>
  <si>
    <t>Small amount of Contralube, end hole sealed</t>
  </si>
  <si>
    <t>Seems better quality anode this year</t>
  </si>
  <si>
    <t>Lubricate with PTFE</t>
  </si>
  <si>
    <t>No change in tension, all good</t>
  </si>
  <si>
    <t>No sign of wear or Cable damage</t>
  </si>
  <si>
    <t>Aft. only as fwd. tank still in layup mode</t>
  </si>
  <si>
    <t>Usual method, 1ml correct grease via straw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</si>
</sst>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/>
      <right/>
      <top/>
      <bottom style="hair">
        <color indexed="23"/>
      </bottom>
      <diagonal/>
    </border>
    <border>
      <left/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/>
      <top style="hair">
        <color indexed="23"/>
      </top>
      <bottom style="hair">
        <color indexed="23"/>
      </bottom>
      <diagonal/>
    </border>
    <border>
      <left/>
      <right style="hair">
        <color indexed="23"/>
      </right>
      <top style="hair">
        <color indexed="23"/>
      </top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/>
      <diagonal/>
    </border>
    <border>
      <left style="hair">
        <color indexed="23"/>
      </left>
      <right/>
      <top style="hair">
        <color indexed="23"/>
      </top>
      <bottom/>
      <diagonal/>
    </border>
    <border>
      <left/>
      <right/>
      <top style="hair">
        <color indexed="23"/>
      </top>
      <bottom style="hair">
        <color indexed="23"/>
      </bottom>
      <diagonal/>
    </border>
    <border>
      <left/>
      <right style="hair">
        <color indexed="23"/>
      </right>
      <top/>
      <bottom style="hair">
        <color indexed="23"/>
      </bottom>
      <diagonal/>
    </border>
    <border>
      <left style="hair">
        <color indexed="23"/>
      </left>
      <right/>
      <top/>
      <bottom style="hair">
        <color indexed="23"/>
      </bottom>
      <diagonal/>
    </border>
    <border>
      <left style="hair">
        <color indexed="23"/>
      </left>
      <right style="hair">
        <color indexed="23"/>
      </right>
      <top style="hair">
        <color indexed="55"/>
      </top>
      <bottom style="hair">
        <color indexed="55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 style="hair">
        <color indexed="23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hair">
        <color indexed="23"/>
      </bottom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hair">
        <color indexed="23"/>
      </top>
      <bottom/>
      <diagonal/>
    </border>
    <border>
      <left/>
      <right/>
      <top style="hair">
        <color theme="1" tint="0.499984740745262"/>
      </top>
      <bottom style="medium">
        <color rgb="FFFF0000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1" fillId="0" borderId="1" xfId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15" fontId="3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5" fontId="1" fillId="0" borderId="1" xfId="1" applyNumberForma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15" fontId="3" fillId="0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5" fontId="1" fillId="0" borderId="1" xfId="1" applyNumberForma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/>
    </xf>
    <xf numFmtId="0" fontId="4" fillId="3" borderId="1" xfId="1" applyFont="1" applyFill="1" applyBorder="1" applyAlignment="1">
      <alignment horizontal="center" vertical="center" wrapText="1"/>
    </xf>
    <xf numFmtId="49" fontId="1" fillId="0" borderId="1" xfId="1" applyNumberFormat="1" applyBorder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vertical="center"/>
    </xf>
    <xf numFmtId="15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/>
    </xf>
    <xf numFmtId="15" fontId="2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4" borderId="1" xfId="1" applyFont="1" applyFill="1" applyBorder="1" applyAlignment="1">
      <alignment vertical="center"/>
    </xf>
    <xf numFmtId="0" fontId="6" fillId="4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vertical="center"/>
    </xf>
    <xf numFmtId="0" fontId="6" fillId="4" borderId="8" xfId="1" applyFont="1" applyFill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8" xfId="1" applyFont="1" applyBorder="1" applyAlignment="1">
      <alignment vertical="center"/>
    </xf>
    <xf numFmtId="0" fontId="2" fillId="0" borderId="10" xfId="1" applyFont="1" applyBorder="1" applyAlignment="1">
      <alignment horizontal="center" vertical="center"/>
    </xf>
    <xf numFmtId="0" fontId="6" fillId="4" borderId="3" xfId="1" applyFont="1" applyFill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16" fontId="2" fillId="0" borderId="1" xfId="1" applyNumberFormat="1" applyFont="1" applyBorder="1" applyAlignment="1">
      <alignment horizontal="center" vertical="center"/>
    </xf>
    <xf numFmtId="0" fontId="3" fillId="0" borderId="1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6" fillId="4" borderId="13" xfId="1" applyFont="1" applyFill="1" applyBorder="1" applyAlignment="1">
      <alignment vertical="center"/>
    </xf>
    <xf numFmtId="14" fontId="3" fillId="0" borderId="1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5" fontId="4" fillId="0" borderId="3" xfId="1" applyNumberFormat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9" fontId="2" fillId="0" borderId="14" xfId="1" applyNumberFormat="1" applyFont="1" applyBorder="1" applyAlignment="1">
      <alignment horizontal="center" vertical="center"/>
    </xf>
    <xf numFmtId="164" fontId="6" fillId="0" borderId="15" xfId="1" applyNumberFormat="1" applyFont="1" applyBorder="1" applyAlignment="1">
      <alignment horizontal="center" vertical="center"/>
    </xf>
    <xf numFmtId="15" fontId="2" fillId="0" borderId="17" xfId="1" applyNumberFormat="1" applyFont="1" applyBorder="1" applyAlignment="1">
      <alignment horizontal="center" vertical="center"/>
    </xf>
    <xf numFmtId="0" fontId="3" fillId="0" borderId="18" xfId="1" quotePrefix="1" applyFont="1" applyBorder="1" applyAlignment="1">
      <alignment horizontal="right" vertical="center"/>
    </xf>
    <xf numFmtId="164" fontId="6" fillId="0" borderId="19" xfId="1" applyNumberFormat="1" applyFont="1" applyBorder="1" applyAlignment="1">
      <alignment horizontal="center" vertical="center"/>
    </xf>
    <xf numFmtId="9" fontId="2" fillId="0" borderId="20" xfId="1" applyNumberFormat="1" applyFont="1" applyBorder="1" applyAlignment="1">
      <alignment horizontal="center" vertical="center"/>
    </xf>
    <xf numFmtId="164" fontId="2" fillId="0" borderId="19" xfId="1" applyNumberFormat="1" applyFont="1" applyBorder="1" applyAlignment="1">
      <alignment horizontal="center" vertical="center"/>
    </xf>
    <xf numFmtId="9" fontId="2" fillId="0" borderId="22" xfId="1" applyNumberFormat="1" applyFont="1" applyBorder="1" applyAlignment="1">
      <alignment horizontal="center" vertical="center"/>
    </xf>
    <xf numFmtId="164" fontId="2" fillId="0" borderId="23" xfId="1" applyNumberFormat="1" applyFont="1" applyBorder="1" applyAlignment="1">
      <alignment horizontal="center" vertical="center"/>
    </xf>
    <xf numFmtId="0" fontId="6" fillId="0" borderId="26" xfId="1" quotePrefix="1" applyFont="1" applyBorder="1" applyAlignment="1">
      <alignment horizontal="center" vertical="center"/>
    </xf>
    <xf numFmtId="164" fontId="6" fillId="0" borderId="26" xfId="1" applyNumberFormat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15" fontId="2" fillId="0" borderId="25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14" fontId="6" fillId="0" borderId="1" xfId="1" applyNumberFormat="1" applyFont="1" applyBorder="1" applyAlignment="1">
      <alignment horizontal="center" vertical="center"/>
    </xf>
    <xf numFmtId="0" fontId="3" fillId="0" borderId="18" xfId="1" quotePrefix="1" applyFont="1" applyBorder="1" applyAlignment="1">
      <alignment horizontal="left" vertical="center"/>
    </xf>
    <xf numFmtId="14" fontId="6" fillId="0" borderId="9" xfId="1" applyNumberFormat="1" applyFont="1" applyBorder="1" applyAlignment="1">
      <alignment horizontal="center" vertical="center"/>
    </xf>
    <xf numFmtId="16" fontId="3" fillId="0" borderId="25" xfId="1" quotePrefix="1" applyNumberFormat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20" fontId="3" fillId="0" borderId="1" xfId="1" applyNumberFormat="1" applyFont="1" applyBorder="1" applyAlignment="1">
      <alignment vertical="center"/>
    </xf>
    <xf numFmtId="16" fontId="3" fillId="0" borderId="1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4" borderId="8" xfId="1" applyFont="1" applyFill="1" applyBorder="1" applyAlignment="1">
      <alignment vertical="center"/>
    </xf>
    <xf numFmtId="0" fontId="3" fillId="0" borderId="1" xfId="1" quotePrefix="1" applyFont="1" applyBorder="1" applyAlignment="1">
      <alignment vertical="center"/>
    </xf>
    <xf numFmtId="0" fontId="6" fillId="0" borderId="2" xfId="1" applyFont="1" applyBorder="1" applyAlignment="1">
      <alignment horizontal="left" vertical="center"/>
    </xf>
    <xf numFmtId="0" fontId="3" fillId="0" borderId="1" xfId="1" applyFont="1" applyFill="1" applyBorder="1" applyAlignment="1">
      <alignment vertical="center"/>
    </xf>
    <xf numFmtId="16" fontId="2" fillId="0" borderId="10" xfId="1" applyNumberFormat="1" applyFont="1" applyBorder="1" applyAlignment="1">
      <alignment horizontal="center" vertical="center"/>
    </xf>
    <xf numFmtId="0" fontId="2" fillId="4" borderId="1" xfId="1" applyFont="1" applyFill="1" applyBorder="1" applyAlignment="1">
      <alignment vertical="center"/>
    </xf>
    <xf numFmtId="0" fontId="6" fillId="0" borderId="24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U137"/>
  <sheetViews>
    <sheetView workbookViewId="0">
      <pane ySplit="7" topLeftCell="A8" activePane="bottomLeft" state="frozen"/>
      <selection activeCell="B1" sqref="B1"/>
      <selection pane="bottomLeft" activeCell="B94" sqref="B94"/>
    </sheetView>
  </sheetViews>
  <sheetFormatPr defaultColWidth="9.1796875" defaultRowHeight="12.5" x14ac:dyDescent="0.35"/>
  <cols>
    <col min="1" max="1" width="12.54296875" style="21" bestFit="1" customWidth="1"/>
    <col min="2" max="2" width="52" style="12" customWidth="1"/>
    <col min="3" max="3" width="9.7265625" style="20" customWidth="1"/>
    <col min="4" max="4" width="9" style="19" customWidth="1"/>
    <col min="5" max="5" width="4.7265625" style="19" customWidth="1"/>
    <col min="6" max="6" width="6.1796875" style="19" customWidth="1"/>
    <col min="7" max="7" width="8.453125" style="19" customWidth="1"/>
    <col min="8" max="8" width="5.7265625" style="19" customWidth="1"/>
    <col min="9" max="9" width="72.7265625" style="19" customWidth="1"/>
    <col min="10" max="11" width="9.1796875" style="12"/>
    <col min="12" max="12" width="10.1796875" style="12" bestFit="1" customWidth="1"/>
    <col min="13" max="16384" width="9.1796875" style="12"/>
  </cols>
  <sheetData>
    <row r="1" spans="1:12" x14ac:dyDescent="0.35">
      <c r="A1" s="64">
        <v>45892</v>
      </c>
      <c r="B1" s="65" t="s">
        <v>288</v>
      </c>
      <c r="C1" s="60"/>
      <c r="D1" s="39"/>
      <c r="E1" s="39"/>
      <c r="F1" s="39"/>
      <c r="G1" s="39"/>
      <c r="H1" s="39"/>
    </row>
    <row r="2" spans="1:12" ht="13.5" customHeight="1" thickBot="1" x14ac:dyDescent="0.4">
      <c r="A2" s="62">
        <v>45898</v>
      </c>
      <c r="B2" s="63" t="s">
        <v>208</v>
      </c>
      <c r="C2" s="60"/>
      <c r="D2" s="59"/>
      <c r="E2" s="59"/>
      <c r="F2" s="59"/>
      <c r="G2" s="58" t="s">
        <v>207</v>
      </c>
      <c r="H2" s="57" t="s">
        <v>206</v>
      </c>
      <c r="I2" s="12"/>
    </row>
    <row r="3" spans="1:12" ht="13.5" customHeight="1" x14ac:dyDescent="0.35">
      <c r="A3" s="62">
        <v>45907</v>
      </c>
      <c r="B3" s="63" t="s">
        <v>209</v>
      </c>
      <c r="C3" s="50"/>
      <c r="D3" s="76" t="s">
        <v>205</v>
      </c>
      <c r="E3" s="77"/>
      <c r="F3" s="77"/>
      <c r="G3" s="56">
        <f>SUMIF(H9:H141,"",G9:G141)/60</f>
        <v>0</v>
      </c>
      <c r="H3" s="55">
        <f>G3/G5</f>
        <v>0</v>
      </c>
      <c r="I3" s="29"/>
    </row>
    <row r="4" spans="1:12" ht="13.5" customHeight="1" thickBot="1" x14ac:dyDescent="0.4">
      <c r="C4" s="50"/>
      <c r="D4" s="78" t="s">
        <v>204</v>
      </c>
      <c r="E4" s="79"/>
      <c r="F4" s="79"/>
      <c r="G4" s="54">
        <f>G5-G3</f>
        <v>119.96666666666667</v>
      </c>
      <c r="H4" s="53">
        <f>G4/G5</f>
        <v>1</v>
      </c>
      <c r="I4" s="12"/>
    </row>
    <row r="5" spans="1:12" ht="13.5" customHeight="1" thickBot="1" x14ac:dyDescent="0.4">
      <c r="C5" s="50"/>
      <c r="D5" s="80" t="s">
        <v>203</v>
      </c>
      <c r="E5" s="81"/>
      <c r="F5" s="81"/>
      <c r="G5" s="52">
        <f>SUM(G9:G141)/60</f>
        <v>119.96666666666667</v>
      </c>
      <c r="H5" s="48"/>
      <c r="I5" s="12"/>
    </row>
    <row r="6" spans="1:12" ht="14.25" customHeight="1" thickBot="1" x14ac:dyDescent="0.4">
      <c r="B6" s="51"/>
      <c r="C6" s="50"/>
      <c r="D6" s="82" t="s">
        <v>202</v>
      </c>
      <c r="E6" s="83"/>
      <c r="F6" s="83"/>
      <c r="G6" s="49">
        <f>SUBTOTAL(9,G9:G141)/60</f>
        <v>119.96666666666667</v>
      </c>
      <c r="H6" s="48">
        <f>G6/G5</f>
        <v>1</v>
      </c>
      <c r="I6" s="12"/>
    </row>
    <row r="7" spans="1:12" s="15" customFormat="1" ht="27" customHeight="1" x14ac:dyDescent="0.35">
      <c r="A7" s="47" t="s">
        <v>240</v>
      </c>
      <c r="B7" s="45" t="s">
        <v>107</v>
      </c>
      <c r="C7" s="46" t="s">
        <v>106</v>
      </c>
      <c r="D7" s="45" t="s">
        <v>201</v>
      </c>
      <c r="E7" s="45" t="s">
        <v>200</v>
      </c>
      <c r="F7" s="45" t="s">
        <v>199</v>
      </c>
      <c r="G7" s="45" t="s">
        <v>198</v>
      </c>
      <c r="H7" s="45" t="s">
        <v>111</v>
      </c>
      <c r="I7" s="45" t="s">
        <v>105</v>
      </c>
    </row>
    <row r="8" spans="1:12" s="15" customFormat="1" ht="20.25" customHeight="1" x14ac:dyDescent="0.35">
      <c r="A8" s="32" t="s">
        <v>210</v>
      </c>
      <c r="B8" s="24" t="s">
        <v>211</v>
      </c>
      <c r="C8" s="20">
        <f t="shared" ref="C8:C39" si="0">A$1+E8</f>
        <v>45892</v>
      </c>
      <c r="D8" s="25" t="s">
        <v>212</v>
      </c>
      <c r="E8" s="19">
        <v>0</v>
      </c>
      <c r="F8" s="25">
        <v>1</v>
      </c>
      <c r="G8" s="25">
        <v>0</v>
      </c>
      <c r="H8" s="25" t="s">
        <v>216</v>
      </c>
      <c r="I8" s="24"/>
      <c r="J8" s="12"/>
    </row>
    <row r="9" spans="1:12" s="15" customFormat="1" ht="20.25" customHeight="1" x14ac:dyDescent="0.35">
      <c r="A9" s="32" t="s">
        <v>52</v>
      </c>
      <c r="B9" s="12" t="s">
        <v>136</v>
      </c>
      <c r="C9" s="20">
        <f t="shared" si="0"/>
        <v>45892</v>
      </c>
      <c r="D9" s="25" t="s">
        <v>112</v>
      </c>
      <c r="E9" s="25">
        <v>0</v>
      </c>
      <c r="F9" s="25">
        <v>1</v>
      </c>
      <c r="G9" s="25">
        <v>60</v>
      </c>
      <c r="H9" s="19" t="s">
        <v>216</v>
      </c>
      <c r="I9" s="12" t="s">
        <v>289</v>
      </c>
      <c r="J9" s="12"/>
      <c r="K9" s="12"/>
      <c r="L9" s="12"/>
    </row>
    <row r="10" spans="1:12" ht="20.149999999999999" customHeight="1" x14ac:dyDescent="0.35">
      <c r="A10" s="32" t="s">
        <v>67</v>
      </c>
      <c r="B10" s="12" t="s">
        <v>144</v>
      </c>
      <c r="C10" s="20">
        <f t="shared" si="0"/>
        <v>45892</v>
      </c>
      <c r="D10" s="19" t="s">
        <v>112</v>
      </c>
      <c r="E10" s="19">
        <v>0</v>
      </c>
      <c r="F10" s="19">
        <v>2</v>
      </c>
      <c r="G10" s="19">
        <v>30</v>
      </c>
      <c r="H10" s="19" t="s">
        <v>216</v>
      </c>
      <c r="I10" s="12" t="s">
        <v>291</v>
      </c>
    </row>
    <row r="11" spans="1:12" ht="20.149999999999999" customHeight="1" x14ac:dyDescent="0.35">
      <c r="A11" s="32" t="s">
        <v>67</v>
      </c>
      <c r="B11" s="12" t="s">
        <v>262</v>
      </c>
      <c r="C11" s="20">
        <f t="shared" si="0"/>
        <v>45892</v>
      </c>
      <c r="D11" s="19" t="s">
        <v>112</v>
      </c>
      <c r="E11" s="19">
        <v>0</v>
      </c>
      <c r="F11" s="19">
        <v>3</v>
      </c>
      <c r="G11" s="19">
        <v>10</v>
      </c>
      <c r="H11" s="19" t="s">
        <v>216</v>
      </c>
      <c r="I11" s="12"/>
    </row>
    <row r="12" spans="1:12" ht="20.149999999999999" customHeight="1" x14ac:dyDescent="0.35">
      <c r="A12" s="32" t="s">
        <v>76</v>
      </c>
      <c r="B12" s="12" t="s">
        <v>264</v>
      </c>
      <c r="C12" s="20">
        <f t="shared" si="0"/>
        <v>45893</v>
      </c>
      <c r="D12" s="19" t="s">
        <v>112</v>
      </c>
      <c r="E12" s="19">
        <v>1</v>
      </c>
      <c r="F12" s="19">
        <v>1</v>
      </c>
      <c r="G12" s="19">
        <v>120</v>
      </c>
      <c r="H12" s="19" t="s">
        <v>216</v>
      </c>
      <c r="I12" s="68"/>
    </row>
    <row r="13" spans="1:12" ht="20.149999999999999" customHeight="1" x14ac:dyDescent="0.35">
      <c r="A13" s="32" t="s">
        <v>152</v>
      </c>
      <c r="B13" s="12" t="s">
        <v>160</v>
      </c>
      <c r="C13" s="20">
        <f t="shared" si="0"/>
        <v>45893</v>
      </c>
      <c r="D13" s="19" t="s">
        <v>112</v>
      </c>
      <c r="E13" s="19">
        <v>1</v>
      </c>
      <c r="F13" s="19">
        <v>2</v>
      </c>
      <c r="G13" s="19">
        <v>10</v>
      </c>
      <c r="H13" s="19" t="s">
        <v>216</v>
      </c>
      <c r="I13" s="12" t="s">
        <v>247</v>
      </c>
    </row>
    <row r="14" spans="1:12" ht="20.149999999999999" customHeight="1" x14ac:dyDescent="0.35">
      <c r="A14" s="32" t="s">
        <v>152</v>
      </c>
      <c r="B14" s="12" t="s">
        <v>248</v>
      </c>
      <c r="C14" s="20">
        <f t="shared" si="0"/>
        <v>45893</v>
      </c>
      <c r="D14" s="19" t="s">
        <v>112</v>
      </c>
      <c r="E14" s="19">
        <v>1</v>
      </c>
      <c r="F14" s="19">
        <v>3</v>
      </c>
      <c r="G14" s="19">
        <v>5</v>
      </c>
      <c r="H14" s="19" t="s">
        <v>216</v>
      </c>
      <c r="I14" s="12" t="s">
        <v>292</v>
      </c>
    </row>
    <row r="15" spans="1:12" ht="20.149999999999999" customHeight="1" x14ac:dyDescent="0.35">
      <c r="A15" s="32" t="s">
        <v>76</v>
      </c>
      <c r="B15" s="12" t="s">
        <v>265</v>
      </c>
      <c r="C15" s="20">
        <f t="shared" si="0"/>
        <v>45894</v>
      </c>
      <c r="D15" s="19" t="s">
        <v>112</v>
      </c>
      <c r="E15" s="19">
        <v>2</v>
      </c>
      <c r="F15" s="19">
        <v>1</v>
      </c>
      <c r="G15" s="19">
        <v>120</v>
      </c>
      <c r="H15" s="19" t="s">
        <v>216</v>
      </c>
      <c r="I15" s="68" t="s">
        <v>316</v>
      </c>
    </row>
    <row r="16" spans="1:12" ht="20.149999999999999" customHeight="1" x14ac:dyDescent="0.35">
      <c r="A16" s="32" t="s">
        <v>52</v>
      </c>
      <c r="B16" s="12" t="s">
        <v>218</v>
      </c>
      <c r="C16" s="20">
        <f t="shared" si="0"/>
        <v>45894</v>
      </c>
      <c r="D16" s="19" t="s">
        <v>290</v>
      </c>
      <c r="E16" s="19">
        <v>2</v>
      </c>
      <c r="F16" s="19">
        <v>2</v>
      </c>
      <c r="G16" s="19">
        <v>120</v>
      </c>
      <c r="H16" s="19" t="s">
        <v>216</v>
      </c>
      <c r="I16" s="12" t="s">
        <v>293</v>
      </c>
    </row>
    <row r="17" spans="1:11" ht="20.149999999999999" customHeight="1" x14ac:dyDescent="0.35">
      <c r="A17" s="32" t="s">
        <v>52</v>
      </c>
      <c r="B17" s="12" t="s">
        <v>219</v>
      </c>
      <c r="C17" s="20">
        <f t="shared" si="0"/>
        <v>45894</v>
      </c>
      <c r="D17" s="19" t="s">
        <v>290</v>
      </c>
      <c r="E17" s="19">
        <v>2</v>
      </c>
      <c r="F17" s="19">
        <v>3</v>
      </c>
      <c r="G17" s="19">
        <v>60</v>
      </c>
      <c r="H17" s="19" t="s">
        <v>216</v>
      </c>
      <c r="I17" s="12" t="s">
        <v>294</v>
      </c>
    </row>
    <row r="18" spans="1:11" ht="20.149999999999999" customHeight="1" x14ac:dyDescent="0.35">
      <c r="A18" s="32" t="s">
        <v>76</v>
      </c>
      <c r="B18" s="12" t="s">
        <v>169</v>
      </c>
      <c r="C18" s="20">
        <f t="shared" si="0"/>
        <v>45894</v>
      </c>
      <c r="D18" s="19" t="s">
        <v>290</v>
      </c>
      <c r="E18" s="19">
        <v>2</v>
      </c>
      <c r="F18" s="19">
        <v>4</v>
      </c>
      <c r="G18" s="19">
        <v>180</v>
      </c>
      <c r="H18" s="19" t="s">
        <v>216</v>
      </c>
      <c r="I18" s="12" t="s">
        <v>295</v>
      </c>
    </row>
    <row r="19" spans="1:11" ht="20.149999999999999" customHeight="1" x14ac:dyDescent="0.35">
      <c r="A19" s="70" t="s">
        <v>76</v>
      </c>
      <c r="B19" s="12" t="s">
        <v>183</v>
      </c>
      <c r="C19" s="20">
        <f t="shared" si="0"/>
        <v>45894</v>
      </c>
      <c r="D19" s="19" t="s">
        <v>290</v>
      </c>
      <c r="E19" s="19">
        <v>2</v>
      </c>
      <c r="F19" s="19">
        <v>5</v>
      </c>
      <c r="G19" s="19">
        <v>60</v>
      </c>
      <c r="H19" s="19" t="s">
        <v>216</v>
      </c>
      <c r="I19" s="12" t="s">
        <v>270</v>
      </c>
    </row>
    <row r="20" spans="1:11" ht="20.149999999999999" customHeight="1" x14ac:dyDescent="0.35">
      <c r="A20" s="32" t="s">
        <v>109</v>
      </c>
      <c r="B20" s="12" t="s">
        <v>114</v>
      </c>
      <c r="C20" s="20">
        <f t="shared" si="0"/>
        <v>45894</v>
      </c>
      <c r="D20" s="19" t="s">
        <v>112</v>
      </c>
      <c r="E20" s="19">
        <v>2</v>
      </c>
      <c r="F20" s="19">
        <v>6</v>
      </c>
      <c r="G20" s="19">
        <v>60</v>
      </c>
      <c r="H20" s="19" t="s">
        <v>216</v>
      </c>
      <c r="I20" s="12" t="s">
        <v>296</v>
      </c>
    </row>
    <row r="21" spans="1:11" ht="20.149999999999999" customHeight="1" x14ac:dyDescent="0.35">
      <c r="A21" s="32" t="s">
        <v>67</v>
      </c>
      <c r="B21" s="12" t="s">
        <v>297</v>
      </c>
      <c r="C21" s="20">
        <f t="shared" si="0"/>
        <v>45895</v>
      </c>
      <c r="D21" s="19" t="s">
        <v>112</v>
      </c>
      <c r="E21" s="19">
        <v>3</v>
      </c>
      <c r="F21" s="19">
        <v>1</v>
      </c>
      <c r="G21" s="19">
        <v>150</v>
      </c>
      <c r="H21" s="19" t="s">
        <v>216</v>
      </c>
      <c r="I21" s="12" t="s">
        <v>300</v>
      </c>
    </row>
    <row r="22" spans="1:11" ht="20.149999999999999" customHeight="1" x14ac:dyDescent="0.35">
      <c r="A22" s="32" t="s">
        <v>67</v>
      </c>
      <c r="B22" s="12" t="s">
        <v>138</v>
      </c>
      <c r="C22" s="20">
        <f t="shared" si="0"/>
        <v>45895</v>
      </c>
      <c r="D22" s="19" t="s">
        <v>290</v>
      </c>
      <c r="E22" s="19">
        <v>3</v>
      </c>
      <c r="F22" s="19">
        <v>2</v>
      </c>
      <c r="G22" s="19">
        <v>5</v>
      </c>
      <c r="H22" s="19" t="s">
        <v>216</v>
      </c>
      <c r="I22" s="12" t="s">
        <v>235</v>
      </c>
    </row>
    <row r="23" spans="1:11" ht="20.149999999999999" customHeight="1" x14ac:dyDescent="0.35">
      <c r="A23" s="32" t="s">
        <v>67</v>
      </c>
      <c r="B23" s="12" t="s">
        <v>149</v>
      </c>
      <c r="C23" s="20">
        <f t="shared" si="0"/>
        <v>45895</v>
      </c>
      <c r="D23" s="19" t="s">
        <v>290</v>
      </c>
      <c r="E23" s="19">
        <v>3</v>
      </c>
      <c r="F23" s="19">
        <v>3</v>
      </c>
      <c r="G23" s="19">
        <v>5</v>
      </c>
      <c r="H23" s="19" t="s">
        <v>216</v>
      </c>
      <c r="I23" s="12" t="s">
        <v>351</v>
      </c>
    </row>
    <row r="24" spans="1:11" ht="20.149999999999999" customHeight="1" x14ac:dyDescent="0.35">
      <c r="A24" s="32" t="s">
        <v>67</v>
      </c>
      <c r="B24" s="12" t="s">
        <v>298</v>
      </c>
      <c r="C24" s="20">
        <f t="shared" si="0"/>
        <v>45895</v>
      </c>
      <c r="D24" s="19" t="s">
        <v>108</v>
      </c>
      <c r="E24" s="19">
        <v>3</v>
      </c>
      <c r="F24" s="19">
        <v>4</v>
      </c>
      <c r="G24" s="19">
        <v>60</v>
      </c>
      <c r="H24" s="40" t="s">
        <v>216</v>
      </c>
      <c r="I24" s="12" t="s">
        <v>302</v>
      </c>
    </row>
    <row r="25" spans="1:11" ht="20.149999999999999" customHeight="1" x14ac:dyDescent="0.35">
      <c r="A25" s="32" t="s">
        <v>67</v>
      </c>
      <c r="B25" s="12" t="s">
        <v>147</v>
      </c>
      <c r="C25" s="20">
        <f t="shared" si="0"/>
        <v>45895</v>
      </c>
      <c r="D25" s="19" t="s">
        <v>290</v>
      </c>
      <c r="E25" s="19">
        <v>3</v>
      </c>
      <c r="F25" s="19">
        <v>5</v>
      </c>
      <c r="G25" s="19">
        <v>15</v>
      </c>
      <c r="H25" s="19" t="s">
        <v>216</v>
      </c>
      <c r="I25" s="12" t="s">
        <v>352</v>
      </c>
    </row>
    <row r="26" spans="1:11" ht="20.149999999999999" customHeight="1" x14ac:dyDescent="0.35">
      <c r="A26" s="32" t="s">
        <v>67</v>
      </c>
      <c r="B26" s="12" t="s">
        <v>146</v>
      </c>
      <c r="C26" s="20">
        <f t="shared" si="0"/>
        <v>45895</v>
      </c>
      <c r="D26" s="19" t="s">
        <v>108</v>
      </c>
      <c r="E26" s="19">
        <v>3</v>
      </c>
      <c r="F26" s="19">
        <v>6</v>
      </c>
      <c r="G26" s="19">
        <v>15</v>
      </c>
      <c r="H26" s="19" t="s">
        <v>216</v>
      </c>
      <c r="I26" s="12" t="s">
        <v>353</v>
      </c>
    </row>
    <row r="27" spans="1:11" ht="20.149999999999999" customHeight="1" x14ac:dyDescent="0.35">
      <c r="A27" s="32" t="s">
        <v>76</v>
      </c>
      <c r="B27" s="37" t="s">
        <v>173</v>
      </c>
      <c r="C27" s="20">
        <f t="shared" si="0"/>
        <v>45896</v>
      </c>
      <c r="D27" s="19" t="s">
        <v>112</v>
      </c>
      <c r="E27" s="19">
        <v>4</v>
      </c>
      <c r="F27" s="19">
        <v>1</v>
      </c>
      <c r="G27" s="19">
        <v>90</v>
      </c>
      <c r="H27" s="19" t="s">
        <v>216</v>
      </c>
      <c r="I27" s="12" t="s">
        <v>299</v>
      </c>
      <c r="K27" s="44"/>
    </row>
    <row r="28" spans="1:11" ht="20.149999999999999" customHeight="1" x14ac:dyDescent="0.35">
      <c r="A28" s="32" t="s">
        <v>104</v>
      </c>
      <c r="B28" s="12" t="s">
        <v>192</v>
      </c>
      <c r="C28" s="20">
        <f t="shared" si="0"/>
        <v>45896</v>
      </c>
      <c r="D28" s="19" t="s">
        <v>290</v>
      </c>
      <c r="E28" s="19">
        <v>4</v>
      </c>
      <c r="F28" s="19">
        <v>2</v>
      </c>
      <c r="G28" s="19">
        <v>180</v>
      </c>
      <c r="H28" s="19" t="s">
        <v>216</v>
      </c>
      <c r="I28" s="12" t="s">
        <v>301</v>
      </c>
    </row>
    <row r="29" spans="1:11" ht="20.149999999999999" customHeight="1" x14ac:dyDescent="0.35">
      <c r="A29" s="22" t="s">
        <v>152</v>
      </c>
      <c r="B29" s="12" t="s">
        <v>151</v>
      </c>
      <c r="C29" s="20">
        <f t="shared" si="0"/>
        <v>45896</v>
      </c>
      <c r="D29" s="19" t="s">
        <v>112</v>
      </c>
      <c r="E29" s="19">
        <v>4</v>
      </c>
      <c r="F29" s="19">
        <v>3</v>
      </c>
      <c r="G29" s="19">
        <v>120</v>
      </c>
      <c r="H29" s="19" t="s">
        <v>216</v>
      </c>
      <c r="I29" s="12" t="s">
        <v>303</v>
      </c>
    </row>
    <row r="30" spans="1:11" ht="20.149999999999999" customHeight="1" x14ac:dyDescent="0.35">
      <c r="A30" s="22" t="s">
        <v>104</v>
      </c>
      <c r="B30" s="7" t="s">
        <v>194</v>
      </c>
      <c r="C30" s="20">
        <f t="shared" si="0"/>
        <v>45896</v>
      </c>
      <c r="D30" s="69" t="s">
        <v>108</v>
      </c>
      <c r="E30" s="69">
        <v>4</v>
      </c>
      <c r="F30" s="69">
        <v>4</v>
      </c>
      <c r="G30" s="69">
        <v>5</v>
      </c>
      <c r="H30" s="69" t="s">
        <v>216</v>
      </c>
      <c r="I30" s="61"/>
    </row>
    <row r="31" spans="1:11" ht="20.149999999999999" customHeight="1" x14ac:dyDescent="0.35">
      <c r="A31" s="22" t="s">
        <v>109</v>
      </c>
      <c r="B31" s="12" t="s">
        <v>118</v>
      </c>
      <c r="C31" s="20">
        <f t="shared" si="0"/>
        <v>45897</v>
      </c>
      <c r="D31" s="19" t="s">
        <v>290</v>
      </c>
      <c r="E31" s="19">
        <v>5</v>
      </c>
      <c r="F31" s="19">
        <v>1</v>
      </c>
      <c r="G31" s="19">
        <v>15</v>
      </c>
      <c r="H31" s="19" t="s">
        <v>216</v>
      </c>
      <c r="I31" s="12" t="s">
        <v>354</v>
      </c>
    </row>
    <row r="32" spans="1:11" ht="20.149999999999999" customHeight="1" x14ac:dyDescent="0.35">
      <c r="A32" s="32" t="s">
        <v>67</v>
      </c>
      <c r="B32" s="12" t="s">
        <v>263</v>
      </c>
      <c r="C32" s="20">
        <f t="shared" si="0"/>
        <v>45897</v>
      </c>
      <c r="D32" s="19" t="s">
        <v>290</v>
      </c>
      <c r="E32" s="19">
        <v>5</v>
      </c>
      <c r="F32" s="19">
        <v>2</v>
      </c>
      <c r="G32" s="19">
        <v>10</v>
      </c>
      <c r="H32" s="19" t="s">
        <v>216</v>
      </c>
      <c r="I32" s="12" t="s">
        <v>233</v>
      </c>
    </row>
    <row r="33" spans="1:10" ht="20.149999999999999" customHeight="1" x14ac:dyDescent="0.35">
      <c r="A33" s="32" t="s">
        <v>104</v>
      </c>
      <c r="B33" s="7" t="s">
        <v>197</v>
      </c>
      <c r="C33" s="20">
        <f t="shared" si="0"/>
        <v>45897</v>
      </c>
      <c r="D33" s="19" t="s">
        <v>290</v>
      </c>
      <c r="E33" s="19">
        <v>5</v>
      </c>
      <c r="F33" s="19">
        <v>3</v>
      </c>
      <c r="G33" s="19">
        <v>5</v>
      </c>
      <c r="H33" s="15" t="s">
        <v>216</v>
      </c>
      <c r="I33" s="61" t="s">
        <v>230</v>
      </c>
    </row>
    <row r="34" spans="1:10" ht="20.149999999999999" customHeight="1" x14ac:dyDescent="0.35">
      <c r="A34" s="32" t="s">
        <v>152</v>
      </c>
      <c r="B34" s="12" t="s">
        <v>267</v>
      </c>
      <c r="C34" s="20">
        <f t="shared" si="0"/>
        <v>45897</v>
      </c>
      <c r="D34" s="19" t="s">
        <v>290</v>
      </c>
      <c r="E34" s="19">
        <v>5</v>
      </c>
      <c r="F34" s="19">
        <v>4</v>
      </c>
      <c r="G34" s="19">
        <v>30</v>
      </c>
      <c r="H34" s="19" t="s">
        <v>216</v>
      </c>
      <c r="I34" s="12" t="s">
        <v>305</v>
      </c>
    </row>
    <row r="35" spans="1:10" ht="20.149999999999999" customHeight="1" x14ac:dyDescent="0.35">
      <c r="A35" s="32" t="s">
        <v>109</v>
      </c>
      <c r="B35" s="12" t="s">
        <v>259</v>
      </c>
      <c r="C35" s="20">
        <f t="shared" si="0"/>
        <v>45897</v>
      </c>
      <c r="D35" s="19" t="s">
        <v>290</v>
      </c>
      <c r="E35" s="19">
        <v>5</v>
      </c>
      <c r="F35" s="19">
        <v>5</v>
      </c>
      <c r="G35" s="19">
        <v>60</v>
      </c>
      <c r="H35" s="19" t="s">
        <v>216</v>
      </c>
      <c r="I35" s="12"/>
      <c r="J35" s="15"/>
    </row>
    <row r="36" spans="1:10" ht="20.149999999999999" customHeight="1" x14ac:dyDescent="0.35">
      <c r="A36" s="32" t="s">
        <v>52</v>
      </c>
      <c r="B36" s="12" t="s">
        <v>220</v>
      </c>
      <c r="C36" s="20">
        <f t="shared" si="0"/>
        <v>45898</v>
      </c>
      <c r="D36" s="19" t="s">
        <v>290</v>
      </c>
      <c r="E36" s="19">
        <v>6</v>
      </c>
      <c r="F36" s="19">
        <v>1</v>
      </c>
      <c r="G36" s="19">
        <v>10</v>
      </c>
      <c r="H36" s="19" t="s">
        <v>216</v>
      </c>
      <c r="I36" s="12" t="s">
        <v>306</v>
      </c>
    </row>
    <row r="37" spans="1:10" ht="20.149999999999999" customHeight="1" x14ac:dyDescent="0.35">
      <c r="A37" s="32" t="s">
        <v>52</v>
      </c>
      <c r="B37" s="12" t="s">
        <v>135</v>
      </c>
      <c r="C37" s="20">
        <f t="shared" si="0"/>
        <v>45898</v>
      </c>
      <c r="D37" s="19" t="s">
        <v>290</v>
      </c>
      <c r="E37" s="19">
        <v>6</v>
      </c>
      <c r="F37" s="19">
        <v>2</v>
      </c>
      <c r="G37" s="19">
        <v>30</v>
      </c>
      <c r="H37" s="19" t="s">
        <v>216</v>
      </c>
      <c r="I37" s="12" t="s">
        <v>221</v>
      </c>
    </row>
    <row r="38" spans="1:10" ht="20.149999999999999" customHeight="1" x14ac:dyDescent="0.35">
      <c r="A38" s="32" t="s">
        <v>52</v>
      </c>
      <c r="B38" s="12" t="s">
        <v>137</v>
      </c>
      <c r="C38" s="20">
        <f t="shared" si="0"/>
        <v>45898</v>
      </c>
      <c r="D38" s="19" t="s">
        <v>290</v>
      </c>
      <c r="E38" s="19">
        <v>6</v>
      </c>
      <c r="F38" s="19">
        <v>3</v>
      </c>
      <c r="G38" s="19">
        <v>120</v>
      </c>
      <c r="H38" s="19" t="s">
        <v>216</v>
      </c>
      <c r="I38" s="12" t="s">
        <v>134</v>
      </c>
    </row>
    <row r="39" spans="1:10" ht="20.149999999999999" customHeight="1" x14ac:dyDescent="0.35">
      <c r="A39" s="32" t="s">
        <v>50</v>
      </c>
      <c r="B39" s="12" t="s">
        <v>224</v>
      </c>
      <c r="C39" s="20">
        <f t="shared" si="0"/>
        <v>45898</v>
      </c>
      <c r="D39" s="19" t="s">
        <v>108</v>
      </c>
      <c r="E39" s="19">
        <v>6</v>
      </c>
      <c r="F39" s="19">
        <v>4</v>
      </c>
      <c r="G39" s="19">
        <v>150</v>
      </c>
      <c r="H39" s="19" t="s">
        <v>216</v>
      </c>
      <c r="I39" s="12" t="s">
        <v>308</v>
      </c>
    </row>
    <row r="40" spans="1:10" ht="20.149999999999999" customHeight="1" x14ac:dyDescent="0.35">
      <c r="A40" s="32" t="s">
        <v>50</v>
      </c>
      <c r="B40" s="12" t="s">
        <v>132</v>
      </c>
      <c r="C40" s="20">
        <f t="shared" ref="C40:C71" si="1">A$1+E40</f>
        <v>45898</v>
      </c>
      <c r="D40" s="19" t="s">
        <v>108</v>
      </c>
      <c r="E40" s="19">
        <v>6</v>
      </c>
      <c r="F40" s="19">
        <v>5</v>
      </c>
      <c r="G40" s="19">
        <v>80</v>
      </c>
      <c r="H40" s="19" t="s">
        <v>216</v>
      </c>
      <c r="I40" s="12" t="s">
        <v>307</v>
      </c>
    </row>
    <row r="41" spans="1:10" ht="20.149999999999999" customHeight="1" x14ac:dyDescent="0.35">
      <c r="A41" s="32" t="s">
        <v>50</v>
      </c>
      <c r="B41" s="12" t="s">
        <v>131</v>
      </c>
      <c r="C41" s="20">
        <f t="shared" si="1"/>
        <v>45898</v>
      </c>
      <c r="D41" s="19" t="s">
        <v>108</v>
      </c>
      <c r="E41" s="19">
        <v>6</v>
      </c>
      <c r="F41" s="19">
        <v>6</v>
      </c>
      <c r="G41" s="19">
        <v>10</v>
      </c>
      <c r="H41" s="19" t="s">
        <v>216</v>
      </c>
      <c r="I41" s="12" t="s">
        <v>313</v>
      </c>
    </row>
    <row r="42" spans="1:10" ht="20.149999999999999" customHeight="1" x14ac:dyDescent="0.35">
      <c r="A42" s="32" t="s">
        <v>50</v>
      </c>
      <c r="B42" s="12" t="s">
        <v>130</v>
      </c>
      <c r="C42" s="20">
        <f t="shared" si="1"/>
        <v>45898</v>
      </c>
      <c r="D42" s="19" t="s">
        <v>108</v>
      </c>
      <c r="E42" s="19">
        <v>6</v>
      </c>
      <c r="F42" s="19">
        <v>7</v>
      </c>
      <c r="G42" s="19">
        <v>10</v>
      </c>
      <c r="H42" s="19" t="s">
        <v>216</v>
      </c>
      <c r="I42" s="12" t="s">
        <v>355</v>
      </c>
    </row>
    <row r="43" spans="1:10" ht="20.149999999999999" customHeight="1" x14ac:dyDescent="0.35">
      <c r="A43" s="32" t="s">
        <v>50</v>
      </c>
      <c r="B43" s="12" t="s">
        <v>128</v>
      </c>
      <c r="C43" s="20">
        <f t="shared" si="1"/>
        <v>45899</v>
      </c>
      <c r="D43" s="19" t="s">
        <v>290</v>
      </c>
      <c r="E43" s="19">
        <v>7</v>
      </c>
      <c r="F43" s="19">
        <v>1</v>
      </c>
      <c r="G43" s="19">
        <v>20</v>
      </c>
      <c r="H43" s="19" t="s">
        <v>216</v>
      </c>
      <c r="I43" s="12" t="s">
        <v>309</v>
      </c>
    </row>
    <row r="44" spans="1:10" ht="20.149999999999999" customHeight="1" x14ac:dyDescent="0.35">
      <c r="A44" s="32" t="s">
        <v>104</v>
      </c>
      <c r="B44" s="12" t="s">
        <v>213</v>
      </c>
      <c r="C44" s="20">
        <f t="shared" si="1"/>
        <v>45899</v>
      </c>
      <c r="D44" s="19" t="s">
        <v>108</v>
      </c>
      <c r="E44" s="19">
        <v>7</v>
      </c>
      <c r="F44" s="19">
        <v>2</v>
      </c>
      <c r="G44" s="19">
        <v>120</v>
      </c>
      <c r="H44" s="19" t="s">
        <v>216</v>
      </c>
      <c r="I44" s="12" t="s">
        <v>310</v>
      </c>
    </row>
    <row r="45" spans="1:10" ht="20.149999999999999" customHeight="1" x14ac:dyDescent="0.35">
      <c r="A45" s="32" t="s">
        <v>104</v>
      </c>
      <c r="B45" s="12" t="s">
        <v>311</v>
      </c>
      <c r="C45" s="20">
        <f t="shared" si="1"/>
        <v>45899</v>
      </c>
      <c r="D45" s="19" t="s">
        <v>108</v>
      </c>
      <c r="E45" s="19">
        <v>7</v>
      </c>
      <c r="F45" s="19">
        <v>3</v>
      </c>
      <c r="G45" s="19">
        <v>120</v>
      </c>
      <c r="H45" s="19" t="s">
        <v>216</v>
      </c>
      <c r="I45" s="12" t="s">
        <v>356</v>
      </c>
    </row>
    <row r="46" spans="1:10" ht="20.149999999999999" customHeight="1" x14ac:dyDescent="0.35">
      <c r="A46" s="32" t="s">
        <v>109</v>
      </c>
      <c r="B46" s="12" t="s">
        <v>258</v>
      </c>
      <c r="C46" s="20">
        <f t="shared" si="1"/>
        <v>45899</v>
      </c>
      <c r="D46" s="19" t="s">
        <v>108</v>
      </c>
      <c r="E46" s="19">
        <v>7</v>
      </c>
      <c r="F46" s="19">
        <v>4</v>
      </c>
      <c r="G46" s="19">
        <v>60</v>
      </c>
      <c r="H46" s="19" t="s">
        <v>216</v>
      </c>
      <c r="I46" s="12" t="s">
        <v>275</v>
      </c>
    </row>
    <row r="47" spans="1:10" ht="20.149999999999999" customHeight="1" x14ac:dyDescent="0.35">
      <c r="A47" s="32" t="s">
        <v>76</v>
      </c>
      <c r="B47" s="12" t="s">
        <v>164</v>
      </c>
      <c r="C47" s="20">
        <f t="shared" si="1"/>
        <v>45899</v>
      </c>
      <c r="D47" s="19" t="s">
        <v>108</v>
      </c>
      <c r="E47" s="19">
        <v>7</v>
      </c>
      <c r="F47" s="19">
        <v>5</v>
      </c>
      <c r="G47" s="19">
        <v>150</v>
      </c>
      <c r="H47" s="19" t="s">
        <v>216</v>
      </c>
      <c r="I47" s="12" t="s">
        <v>274</v>
      </c>
    </row>
    <row r="48" spans="1:10" ht="20.149999999999999" customHeight="1" x14ac:dyDescent="0.35">
      <c r="A48" s="32" t="s">
        <v>50</v>
      </c>
      <c r="B48" s="12" t="s">
        <v>314</v>
      </c>
      <c r="C48" s="20">
        <f t="shared" si="1"/>
        <v>45900</v>
      </c>
      <c r="D48" s="19" t="s">
        <v>108</v>
      </c>
      <c r="E48" s="19">
        <v>8</v>
      </c>
      <c r="F48" s="19">
        <v>1</v>
      </c>
      <c r="G48" s="19">
        <v>60</v>
      </c>
      <c r="H48" s="19" t="s">
        <v>216</v>
      </c>
      <c r="I48" s="12" t="s">
        <v>315</v>
      </c>
    </row>
    <row r="49" spans="1:9" ht="20.149999999999999" customHeight="1" x14ac:dyDescent="0.35">
      <c r="A49" s="32" t="s">
        <v>50</v>
      </c>
      <c r="B49" s="12" t="s">
        <v>127</v>
      </c>
      <c r="C49" s="20">
        <f t="shared" si="1"/>
        <v>45900</v>
      </c>
      <c r="D49" s="19" t="s">
        <v>108</v>
      </c>
      <c r="E49" s="19">
        <v>8</v>
      </c>
      <c r="F49" s="19">
        <v>2</v>
      </c>
      <c r="G49" s="19">
        <v>360</v>
      </c>
      <c r="H49" s="19" t="s">
        <v>216</v>
      </c>
      <c r="I49" s="12"/>
    </row>
    <row r="50" spans="1:9" ht="20.149999999999999" customHeight="1" x14ac:dyDescent="0.35">
      <c r="A50" s="32" t="s">
        <v>76</v>
      </c>
      <c r="B50" s="12" t="s">
        <v>163</v>
      </c>
      <c r="C50" s="20">
        <f t="shared" si="1"/>
        <v>45900</v>
      </c>
      <c r="D50" s="19" t="s">
        <v>108</v>
      </c>
      <c r="E50" s="19">
        <v>8</v>
      </c>
      <c r="F50" s="19">
        <v>3</v>
      </c>
      <c r="G50" s="19">
        <v>360</v>
      </c>
      <c r="H50" s="19" t="s">
        <v>216</v>
      </c>
      <c r="I50" s="12"/>
    </row>
    <row r="51" spans="1:9" ht="20.149999999999999" customHeight="1" x14ac:dyDescent="0.35">
      <c r="A51" s="32" t="s">
        <v>50</v>
      </c>
      <c r="B51" s="12" t="s">
        <v>133</v>
      </c>
      <c r="C51" s="20">
        <f t="shared" si="1"/>
        <v>45900</v>
      </c>
      <c r="D51" s="19" t="s">
        <v>108</v>
      </c>
      <c r="E51" s="19">
        <v>8</v>
      </c>
      <c r="F51" s="19">
        <v>4</v>
      </c>
      <c r="G51" s="19">
        <v>120</v>
      </c>
      <c r="H51" s="19" t="s">
        <v>216</v>
      </c>
      <c r="I51" s="12"/>
    </row>
    <row r="52" spans="1:9" ht="20.149999999999999" customHeight="1" x14ac:dyDescent="0.35">
      <c r="A52" s="22" t="s">
        <v>76</v>
      </c>
      <c r="B52" s="28" t="s">
        <v>185</v>
      </c>
      <c r="C52" s="20">
        <f t="shared" si="1"/>
        <v>45900</v>
      </c>
      <c r="D52" s="19" t="s">
        <v>108</v>
      </c>
      <c r="E52" s="19">
        <v>8</v>
      </c>
      <c r="F52" s="19">
        <v>5</v>
      </c>
      <c r="G52" s="19">
        <v>120</v>
      </c>
      <c r="H52" s="19" t="s">
        <v>216</v>
      </c>
      <c r="I52" s="27"/>
    </row>
    <row r="53" spans="1:9" s="24" customFormat="1" ht="20.149999999999999" customHeight="1" x14ac:dyDescent="0.35">
      <c r="A53" s="22" t="s">
        <v>50</v>
      </c>
      <c r="B53" s="42" t="s">
        <v>46</v>
      </c>
      <c r="C53" s="20">
        <f t="shared" si="1"/>
        <v>45901</v>
      </c>
      <c r="D53" s="19" t="s">
        <v>108</v>
      </c>
      <c r="E53" s="25">
        <v>9</v>
      </c>
      <c r="F53" s="25">
        <v>1</v>
      </c>
      <c r="G53" s="25">
        <v>150</v>
      </c>
      <c r="H53" s="25" t="s">
        <v>216</v>
      </c>
      <c r="I53" s="41"/>
    </row>
    <row r="54" spans="1:9" s="24" customFormat="1" ht="20.149999999999999" customHeight="1" x14ac:dyDescent="0.35">
      <c r="A54" s="22" t="s">
        <v>76</v>
      </c>
      <c r="B54" s="42" t="s">
        <v>176</v>
      </c>
      <c r="C54" s="20">
        <f t="shared" si="1"/>
        <v>45901</v>
      </c>
      <c r="D54" s="25" t="s">
        <v>108</v>
      </c>
      <c r="E54" s="25">
        <v>9</v>
      </c>
      <c r="F54" s="25">
        <v>2</v>
      </c>
      <c r="G54" s="25">
        <v>120</v>
      </c>
      <c r="H54" s="25" t="s">
        <v>216</v>
      </c>
    </row>
    <row r="55" spans="1:9" s="24" customFormat="1" ht="20.149999999999999" customHeight="1" x14ac:dyDescent="0.35">
      <c r="A55" s="23" t="s">
        <v>67</v>
      </c>
      <c r="B55" s="42" t="s">
        <v>318</v>
      </c>
      <c r="C55" s="20">
        <f t="shared" si="1"/>
        <v>45901</v>
      </c>
      <c r="D55" s="25" t="s">
        <v>108</v>
      </c>
      <c r="E55" s="25">
        <v>9</v>
      </c>
      <c r="F55" s="25">
        <v>3</v>
      </c>
      <c r="G55" s="25">
        <v>60</v>
      </c>
      <c r="H55" s="25" t="s">
        <v>216</v>
      </c>
      <c r="I55" s="24" t="s">
        <v>319</v>
      </c>
    </row>
    <row r="56" spans="1:9" s="24" customFormat="1" ht="20.149999999999999" customHeight="1" x14ac:dyDescent="0.35">
      <c r="A56" s="23" t="s">
        <v>152</v>
      </c>
      <c r="B56" s="24" t="s">
        <v>232</v>
      </c>
      <c r="C56" s="20">
        <f t="shared" si="1"/>
        <v>45901</v>
      </c>
      <c r="D56" s="25" t="s">
        <v>108</v>
      </c>
      <c r="E56" s="25">
        <v>9</v>
      </c>
      <c r="F56" s="25">
        <v>4</v>
      </c>
      <c r="G56" s="25">
        <v>30</v>
      </c>
      <c r="H56" s="25" t="s">
        <v>216</v>
      </c>
      <c r="I56" s="24" t="s">
        <v>321</v>
      </c>
    </row>
    <row r="57" spans="1:9" ht="20.149999999999999" customHeight="1" x14ac:dyDescent="0.35">
      <c r="A57" s="43" t="s">
        <v>152</v>
      </c>
      <c r="B57" s="12" t="s">
        <v>227</v>
      </c>
      <c r="C57" s="20">
        <f t="shared" si="1"/>
        <v>45901</v>
      </c>
      <c r="D57" s="19" t="s">
        <v>108</v>
      </c>
      <c r="E57" s="19">
        <v>9</v>
      </c>
      <c r="F57" s="19">
        <v>5</v>
      </c>
      <c r="G57" s="19">
        <v>45</v>
      </c>
      <c r="H57" s="19" t="s">
        <v>216</v>
      </c>
      <c r="I57" s="12" t="s">
        <v>322</v>
      </c>
    </row>
    <row r="58" spans="1:9" ht="20.149999999999999" customHeight="1" x14ac:dyDescent="0.35">
      <c r="A58" s="43" t="s">
        <v>76</v>
      </c>
      <c r="B58" s="12" t="s">
        <v>268</v>
      </c>
      <c r="C58" s="20">
        <f t="shared" si="1"/>
        <v>45901</v>
      </c>
      <c r="D58" s="19" t="s">
        <v>108</v>
      </c>
      <c r="E58" s="19">
        <v>9</v>
      </c>
      <c r="F58" s="19">
        <v>6</v>
      </c>
      <c r="G58" s="19">
        <v>0</v>
      </c>
      <c r="H58" s="19" t="s">
        <v>279</v>
      </c>
      <c r="I58" s="12" t="s">
        <v>320</v>
      </c>
    </row>
    <row r="59" spans="1:9" ht="20.149999999999999" customHeight="1" x14ac:dyDescent="0.35">
      <c r="A59" s="43" t="s">
        <v>76</v>
      </c>
      <c r="B59" s="12" t="s">
        <v>323</v>
      </c>
      <c r="C59" s="20">
        <f t="shared" si="1"/>
        <v>45901</v>
      </c>
      <c r="D59" s="19" t="s">
        <v>108</v>
      </c>
      <c r="E59" s="19">
        <v>9</v>
      </c>
      <c r="F59" s="19">
        <v>7</v>
      </c>
      <c r="G59" s="19">
        <v>30</v>
      </c>
      <c r="H59" s="19" t="s">
        <v>216</v>
      </c>
      <c r="I59" s="12"/>
    </row>
    <row r="60" spans="1:9" ht="20.149999999999999" customHeight="1" x14ac:dyDescent="0.35">
      <c r="A60" s="43" t="s">
        <v>152</v>
      </c>
      <c r="B60" s="12" t="s">
        <v>250</v>
      </c>
      <c r="C60" s="20">
        <f t="shared" si="1"/>
        <v>45901</v>
      </c>
      <c r="D60" s="19" t="s">
        <v>108</v>
      </c>
      <c r="E60" s="19">
        <v>9</v>
      </c>
      <c r="F60" s="19">
        <v>8</v>
      </c>
      <c r="G60" s="19">
        <v>0</v>
      </c>
      <c r="H60" s="19" t="s">
        <v>279</v>
      </c>
      <c r="I60" s="24" t="s">
        <v>280</v>
      </c>
    </row>
    <row r="61" spans="1:9" ht="20.149999999999999" customHeight="1" x14ac:dyDescent="0.35">
      <c r="A61" s="43" t="s">
        <v>76</v>
      </c>
      <c r="B61" s="12" t="s">
        <v>326</v>
      </c>
      <c r="C61" s="20">
        <f t="shared" si="1"/>
        <v>45901</v>
      </c>
      <c r="D61" s="19" t="s">
        <v>108</v>
      </c>
      <c r="E61" s="19">
        <v>9</v>
      </c>
      <c r="F61" s="19">
        <v>9</v>
      </c>
      <c r="G61" s="19">
        <v>30</v>
      </c>
      <c r="H61" s="19" t="s">
        <v>216</v>
      </c>
      <c r="I61" s="24" t="s">
        <v>324</v>
      </c>
    </row>
    <row r="62" spans="1:9" ht="20.149999999999999" customHeight="1" x14ac:dyDescent="0.35">
      <c r="A62" s="43" t="s">
        <v>76</v>
      </c>
      <c r="B62" s="12" t="s">
        <v>325</v>
      </c>
      <c r="C62" s="20">
        <f t="shared" si="1"/>
        <v>45901</v>
      </c>
      <c r="D62" s="19" t="s">
        <v>108</v>
      </c>
      <c r="E62" s="19">
        <v>9</v>
      </c>
      <c r="F62" s="19">
        <v>10</v>
      </c>
      <c r="G62" s="19">
        <v>180</v>
      </c>
      <c r="H62" s="19" t="s">
        <v>216</v>
      </c>
      <c r="I62" s="12"/>
    </row>
    <row r="63" spans="1:9" ht="20.149999999999999" customHeight="1" x14ac:dyDescent="0.35">
      <c r="A63" s="43" t="s">
        <v>152</v>
      </c>
      <c r="B63" s="12" t="s">
        <v>283</v>
      </c>
      <c r="C63" s="20">
        <f t="shared" si="1"/>
        <v>45901</v>
      </c>
      <c r="D63" s="19" t="s">
        <v>108</v>
      </c>
      <c r="E63" s="19">
        <v>9</v>
      </c>
      <c r="F63" s="19">
        <v>11</v>
      </c>
      <c r="G63" s="19">
        <v>30</v>
      </c>
      <c r="H63" s="19" t="s">
        <v>216</v>
      </c>
      <c r="I63" s="12" t="s">
        <v>153</v>
      </c>
    </row>
    <row r="64" spans="1:9" ht="20.149999999999999" customHeight="1" x14ac:dyDescent="0.35">
      <c r="A64" s="43" t="s">
        <v>44</v>
      </c>
      <c r="B64" s="12" t="s">
        <v>120</v>
      </c>
      <c r="C64" s="20">
        <f t="shared" si="1"/>
        <v>45901</v>
      </c>
      <c r="D64" s="19" t="s">
        <v>108</v>
      </c>
      <c r="E64" s="19">
        <v>9</v>
      </c>
      <c r="F64" s="19">
        <v>12</v>
      </c>
      <c r="G64" s="19">
        <v>0</v>
      </c>
      <c r="H64" s="19" t="s">
        <v>279</v>
      </c>
      <c r="I64" s="12" t="s">
        <v>286</v>
      </c>
    </row>
    <row r="65" spans="1:9" ht="20.149999999999999" customHeight="1" x14ac:dyDescent="0.35">
      <c r="A65" s="43" t="s">
        <v>109</v>
      </c>
      <c r="B65" s="12" t="s">
        <v>117</v>
      </c>
      <c r="C65" s="20">
        <f t="shared" si="1"/>
        <v>45901</v>
      </c>
      <c r="D65" s="19" t="s">
        <v>108</v>
      </c>
      <c r="E65" s="19">
        <v>9</v>
      </c>
      <c r="F65" s="19">
        <v>13</v>
      </c>
      <c r="G65" s="19">
        <v>0</v>
      </c>
      <c r="H65" s="19" t="s">
        <v>279</v>
      </c>
      <c r="I65" s="12" t="s">
        <v>281</v>
      </c>
    </row>
    <row r="66" spans="1:9" ht="20.149999999999999" customHeight="1" x14ac:dyDescent="0.35">
      <c r="A66" s="43" t="s">
        <v>44</v>
      </c>
      <c r="B66" s="12" t="s">
        <v>123</v>
      </c>
      <c r="C66" s="20">
        <f t="shared" si="1"/>
        <v>45901</v>
      </c>
      <c r="D66" s="19" t="s">
        <v>108</v>
      </c>
      <c r="E66" s="19">
        <v>9</v>
      </c>
      <c r="F66" s="19">
        <v>14</v>
      </c>
      <c r="G66" s="19">
        <v>60</v>
      </c>
      <c r="H66" s="19" t="s">
        <v>216</v>
      </c>
      <c r="I66" s="12" t="s">
        <v>329</v>
      </c>
    </row>
    <row r="67" spans="1:9" ht="20.149999999999999" customHeight="1" x14ac:dyDescent="0.35">
      <c r="A67" s="43" t="s">
        <v>76</v>
      </c>
      <c r="B67" s="12" t="s">
        <v>239</v>
      </c>
      <c r="C67" s="20">
        <f t="shared" si="1"/>
        <v>45901</v>
      </c>
      <c r="D67" s="19" t="s">
        <v>108</v>
      </c>
      <c r="E67" s="19">
        <v>9</v>
      </c>
      <c r="F67" s="19">
        <v>15</v>
      </c>
      <c r="G67" s="19">
        <v>60</v>
      </c>
      <c r="H67" s="19" t="s">
        <v>216</v>
      </c>
      <c r="I67" s="12"/>
    </row>
    <row r="68" spans="1:9" ht="20.149999999999999" customHeight="1" x14ac:dyDescent="0.35">
      <c r="A68" s="43" t="s">
        <v>76</v>
      </c>
      <c r="B68" s="12" t="s">
        <v>178</v>
      </c>
      <c r="C68" s="20">
        <f t="shared" si="1"/>
        <v>45901</v>
      </c>
      <c r="D68" s="19" t="s">
        <v>108</v>
      </c>
      <c r="E68" s="19">
        <v>9</v>
      </c>
      <c r="F68" s="19">
        <v>16</v>
      </c>
      <c r="G68" s="19">
        <v>20</v>
      </c>
      <c r="H68" s="19" t="s">
        <v>216</v>
      </c>
      <c r="I68" s="12"/>
    </row>
    <row r="69" spans="1:9" ht="20.149999999999999" customHeight="1" x14ac:dyDescent="0.35">
      <c r="A69" s="43" t="s">
        <v>76</v>
      </c>
      <c r="B69" s="12" t="s">
        <v>179</v>
      </c>
      <c r="C69" s="20">
        <f t="shared" si="1"/>
        <v>45901</v>
      </c>
      <c r="D69" s="19" t="s">
        <v>108</v>
      </c>
      <c r="E69" s="19">
        <v>9</v>
      </c>
      <c r="F69" s="19">
        <v>17</v>
      </c>
      <c r="G69" s="19">
        <v>5</v>
      </c>
      <c r="H69" s="19" t="s">
        <v>216</v>
      </c>
      <c r="I69" s="12"/>
    </row>
    <row r="70" spans="1:9" ht="20.149999999999999" customHeight="1" x14ac:dyDescent="0.35">
      <c r="A70" s="43" t="s">
        <v>152</v>
      </c>
      <c r="B70" s="12" t="s">
        <v>156</v>
      </c>
      <c r="C70" s="20">
        <f t="shared" si="1"/>
        <v>45902</v>
      </c>
      <c r="D70" s="19" t="s">
        <v>108</v>
      </c>
      <c r="E70" s="19">
        <v>10</v>
      </c>
      <c r="F70" s="19">
        <v>1</v>
      </c>
      <c r="G70" s="19">
        <v>90</v>
      </c>
      <c r="H70" s="19" t="s">
        <v>216</v>
      </c>
      <c r="I70" s="12" t="s">
        <v>278</v>
      </c>
    </row>
    <row r="71" spans="1:9" ht="20.149999999999999" customHeight="1" x14ac:dyDescent="0.35">
      <c r="A71" s="36" t="s">
        <v>67</v>
      </c>
      <c r="B71" s="28" t="s">
        <v>59</v>
      </c>
      <c r="C71" s="20">
        <f t="shared" si="1"/>
        <v>45902</v>
      </c>
      <c r="D71" s="19" t="s">
        <v>108</v>
      </c>
      <c r="E71" s="19">
        <v>10</v>
      </c>
      <c r="F71" s="19">
        <v>2</v>
      </c>
      <c r="G71" s="19">
        <v>5</v>
      </c>
      <c r="H71" s="19" t="s">
        <v>216</v>
      </c>
      <c r="I71" s="27" t="s">
        <v>327</v>
      </c>
    </row>
    <row r="72" spans="1:9" s="24" customFormat="1" ht="20.149999999999999" customHeight="1" x14ac:dyDescent="0.35">
      <c r="A72" s="36" t="s">
        <v>67</v>
      </c>
      <c r="B72" s="42" t="s">
        <v>143</v>
      </c>
      <c r="C72" s="20">
        <f t="shared" ref="C72:C103" si="2">A$1+E72</f>
        <v>45902</v>
      </c>
      <c r="D72" s="25" t="s">
        <v>108</v>
      </c>
      <c r="E72" s="25">
        <v>10</v>
      </c>
      <c r="F72" s="25">
        <v>3</v>
      </c>
      <c r="G72" s="25">
        <v>60</v>
      </c>
      <c r="H72" s="25" t="s">
        <v>216</v>
      </c>
      <c r="I72" s="41"/>
    </row>
    <row r="73" spans="1:9" s="24" customFormat="1" ht="20.149999999999999" customHeight="1" x14ac:dyDescent="0.35">
      <c r="A73" s="23" t="s">
        <v>67</v>
      </c>
      <c r="B73" s="24" t="s">
        <v>142</v>
      </c>
      <c r="C73" s="20">
        <f t="shared" si="2"/>
        <v>45902</v>
      </c>
      <c r="D73" s="25" t="s">
        <v>108</v>
      </c>
      <c r="E73" s="25">
        <v>10</v>
      </c>
      <c r="F73" s="25">
        <v>4</v>
      </c>
      <c r="G73" s="25">
        <v>30</v>
      </c>
      <c r="H73" s="25" t="s">
        <v>216</v>
      </c>
      <c r="I73" s="24" t="s">
        <v>357</v>
      </c>
    </row>
    <row r="74" spans="1:9" ht="20.149999999999999" customHeight="1" x14ac:dyDescent="0.35">
      <c r="A74" s="22" t="s">
        <v>67</v>
      </c>
      <c r="B74" s="12" t="s">
        <v>141</v>
      </c>
      <c r="C74" s="20">
        <f t="shared" si="2"/>
        <v>45902</v>
      </c>
      <c r="D74" s="19" t="s">
        <v>108</v>
      </c>
      <c r="E74" s="19">
        <v>10</v>
      </c>
      <c r="F74" s="19">
        <v>5</v>
      </c>
      <c r="G74" s="19">
        <v>15</v>
      </c>
      <c r="H74" s="19" t="s">
        <v>216</v>
      </c>
      <c r="I74" s="12" t="s">
        <v>358</v>
      </c>
    </row>
    <row r="75" spans="1:9" ht="20.149999999999999" customHeight="1" x14ac:dyDescent="0.35">
      <c r="A75" s="22" t="s">
        <v>67</v>
      </c>
      <c r="B75" s="12" t="s">
        <v>140</v>
      </c>
      <c r="C75" s="20">
        <f t="shared" si="2"/>
        <v>45902</v>
      </c>
      <c r="D75" s="19" t="s">
        <v>108</v>
      </c>
      <c r="E75" s="19">
        <v>10</v>
      </c>
      <c r="F75" s="19">
        <v>6</v>
      </c>
      <c r="G75" s="19">
        <v>10</v>
      </c>
      <c r="H75" s="19" t="s">
        <v>216</v>
      </c>
      <c r="I75" s="12" t="s">
        <v>236</v>
      </c>
    </row>
    <row r="76" spans="1:9" ht="20.149999999999999" customHeight="1" x14ac:dyDescent="0.35">
      <c r="A76" s="22" t="s">
        <v>67</v>
      </c>
      <c r="B76" s="12" t="s">
        <v>145</v>
      </c>
      <c r="C76" s="20">
        <f t="shared" si="2"/>
        <v>45902</v>
      </c>
      <c r="D76" s="19" t="s">
        <v>108</v>
      </c>
      <c r="E76" s="19">
        <v>10</v>
      </c>
      <c r="F76" s="19">
        <v>7</v>
      </c>
      <c r="G76" s="19">
        <v>5</v>
      </c>
      <c r="H76" s="19" t="s">
        <v>216</v>
      </c>
      <c r="I76" s="12"/>
    </row>
    <row r="77" spans="1:9" ht="20.149999999999999" customHeight="1" x14ac:dyDescent="0.35">
      <c r="A77" s="22" t="s">
        <v>67</v>
      </c>
      <c r="B77" s="12" t="s">
        <v>150</v>
      </c>
      <c r="C77" s="20">
        <f t="shared" si="2"/>
        <v>45902</v>
      </c>
      <c r="D77" s="19" t="s">
        <v>108</v>
      </c>
      <c r="E77" s="19">
        <v>10</v>
      </c>
      <c r="F77" s="19">
        <v>8</v>
      </c>
      <c r="G77" s="19">
        <v>3</v>
      </c>
      <c r="H77" s="19" t="s">
        <v>216</v>
      </c>
      <c r="I77" s="12"/>
    </row>
    <row r="78" spans="1:9" ht="20.149999999999999" customHeight="1" x14ac:dyDescent="0.35">
      <c r="A78" s="22" t="s">
        <v>67</v>
      </c>
      <c r="B78" s="73" t="s">
        <v>238</v>
      </c>
      <c r="C78" s="20">
        <f t="shared" si="2"/>
        <v>45902</v>
      </c>
      <c r="D78" s="19" t="s">
        <v>108</v>
      </c>
      <c r="E78" s="19">
        <v>10</v>
      </c>
      <c r="F78" s="19">
        <v>9</v>
      </c>
      <c r="G78" s="19">
        <v>45</v>
      </c>
      <c r="H78" s="19" t="s">
        <v>216</v>
      </c>
      <c r="I78" s="12" t="s">
        <v>328</v>
      </c>
    </row>
    <row r="79" spans="1:9" ht="20.149999999999999" customHeight="1" x14ac:dyDescent="0.35">
      <c r="A79" s="22" t="s">
        <v>67</v>
      </c>
      <c r="B79" s="12" t="s">
        <v>139</v>
      </c>
      <c r="C79" s="20">
        <f t="shared" si="2"/>
        <v>45902</v>
      </c>
      <c r="D79" s="19" t="s">
        <v>108</v>
      </c>
      <c r="E79" s="19">
        <v>10</v>
      </c>
      <c r="F79" s="19">
        <v>10</v>
      </c>
      <c r="G79" s="19">
        <v>15</v>
      </c>
      <c r="H79" s="19" t="s">
        <v>216</v>
      </c>
      <c r="I79" s="12" t="s">
        <v>237</v>
      </c>
    </row>
    <row r="80" spans="1:9" ht="20.149999999999999" customHeight="1" x14ac:dyDescent="0.35">
      <c r="A80" s="22" t="s">
        <v>76</v>
      </c>
      <c r="B80" s="12" t="s">
        <v>71</v>
      </c>
      <c r="C80" s="20">
        <f t="shared" si="2"/>
        <v>45902</v>
      </c>
      <c r="D80" s="19" t="s">
        <v>108</v>
      </c>
      <c r="E80" s="19">
        <v>10</v>
      </c>
      <c r="F80" s="19">
        <v>11</v>
      </c>
      <c r="G80" s="19">
        <v>60</v>
      </c>
      <c r="H80" s="19" t="s">
        <v>216</v>
      </c>
      <c r="I80" s="12" t="s">
        <v>271</v>
      </c>
    </row>
    <row r="81" spans="1:255" ht="20.149999999999999" customHeight="1" x14ac:dyDescent="0.35">
      <c r="A81" s="22" t="s">
        <v>104</v>
      </c>
      <c r="B81" s="12" t="s">
        <v>188</v>
      </c>
      <c r="C81" s="20">
        <f t="shared" si="2"/>
        <v>45902</v>
      </c>
      <c r="D81" s="19" t="s">
        <v>108</v>
      </c>
      <c r="E81" s="19">
        <v>10</v>
      </c>
      <c r="F81" s="19">
        <v>12</v>
      </c>
      <c r="G81" s="19">
        <v>180</v>
      </c>
      <c r="H81" s="19" t="s">
        <v>216</v>
      </c>
      <c r="I81" s="2" t="s">
        <v>277</v>
      </c>
    </row>
    <row r="82" spans="1:255" ht="20.149999999999999" customHeight="1" x14ac:dyDescent="0.35">
      <c r="A82" s="22" t="s">
        <v>76</v>
      </c>
      <c r="B82" s="12" t="s">
        <v>165</v>
      </c>
      <c r="C82" s="20">
        <f t="shared" si="2"/>
        <v>45902</v>
      </c>
      <c r="D82" s="19" t="s">
        <v>108</v>
      </c>
      <c r="E82" s="19">
        <v>10</v>
      </c>
      <c r="F82" s="19">
        <v>13</v>
      </c>
      <c r="G82" s="19">
        <v>180</v>
      </c>
      <c r="H82" s="19" t="s">
        <v>216</v>
      </c>
      <c r="I82" s="12"/>
    </row>
    <row r="83" spans="1:255" ht="20.149999999999999" customHeight="1" x14ac:dyDescent="0.35">
      <c r="A83" s="22" t="s">
        <v>76</v>
      </c>
      <c r="B83" s="12" t="s">
        <v>167</v>
      </c>
      <c r="C83" s="20">
        <f t="shared" si="2"/>
        <v>45903</v>
      </c>
      <c r="D83" s="19" t="s">
        <v>108</v>
      </c>
      <c r="E83" s="19">
        <v>11</v>
      </c>
      <c r="F83" s="19">
        <v>1</v>
      </c>
      <c r="G83" s="19">
        <v>120</v>
      </c>
      <c r="H83" s="19" t="s">
        <v>216</v>
      </c>
      <c r="I83" s="12" t="s">
        <v>330</v>
      </c>
    </row>
    <row r="84" spans="1:255" ht="20.149999999999999" customHeight="1" x14ac:dyDescent="0.35">
      <c r="A84" s="22" t="s">
        <v>76</v>
      </c>
      <c r="B84" s="12" t="s">
        <v>171</v>
      </c>
      <c r="C84" s="20">
        <f t="shared" si="2"/>
        <v>45903</v>
      </c>
      <c r="D84" s="19" t="s">
        <v>108</v>
      </c>
      <c r="E84" s="19">
        <v>11</v>
      </c>
      <c r="F84" s="19">
        <v>2</v>
      </c>
      <c r="G84" s="19">
        <v>5</v>
      </c>
      <c r="H84" s="19" t="s">
        <v>216</v>
      </c>
      <c r="I84" s="12"/>
    </row>
    <row r="85" spans="1:255" ht="20.149999999999999" customHeight="1" x14ac:dyDescent="0.35">
      <c r="A85" s="22" t="s">
        <v>76</v>
      </c>
      <c r="B85" s="12" t="s">
        <v>172</v>
      </c>
      <c r="C85" s="20">
        <f t="shared" si="2"/>
        <v>45903</v>
      </c>
      <c r="D85" s="19" t="s">
        <v>108</v>
      </c>
      <c r="E85" s="19">
        <v>11</v>
      </c>
      <c r="F85" s="19">
        <v>3</v>
      </c>
      <c r="G85" s="19">
        <v>20</v>
      </c>
      <c r="H85" s="19" t="s">
        <v>216</v>
      </c>
      <c r="I85" s="12"/>
      <c r="K85" s="37"/>
      <c r="L85" s="37"/>
      <c r="N85" s="37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</row>
    <row r="86" spans="1:255" ht="20.149999999999999" customHeight="1" x14ac:dyDescent="0.35">
      <c r="A86" s="22" t="s">
        <v>76</v>
      </c>
      <c r="B86" s="12" t="s">
        <v>166</v>
      </c>
      <c r="C86" s="20">
        <f t="shared" si="2"/>
        <v>45903</v>
      </c>
      <c r="D86" s="19" t="s">
        <v>108</v>
      </c>
      <c r="E86" s="19">
        <v>11</v>
      </c>
      <c r="F86" s="19">
        <v>4</v>
      </c>
      <c r="G86" s="19">
        <v>60</v>
      </c>
      <c r="H86" s="19" t="s">
        <v>216</v>
      </c>
      <c r="I86" s="12" t="s">
        <v>276</v>
      </c>
      <c r="K86" s="37"/>
      <c r="L86" s="37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</row>
    <row r="87" spans="1:255" ht="20.149999999999999" customHeight="1" x14ac:dyDescent="0.35">
      <c r="A87" s="22" t="s">
        <v>76</v>
      </c>
      <c r="B87" s="12" t="s">
        <v>226</v>
      </c>
      <c r="C87" s="20">
        <f t="shared" si="2"/>
        <v>45903</v>
      </c>
      <c r="D87" s="19" t="s">
        <v>108</v>
      </c>
      <c r="E87" s="19">
        <v>11</v>
      </c>
      <c r="F87" s="19">
        <v>5</v>
      </c>
      <c r="G87" s="19">
        <v>60</v>
      </c>
      <c r="H87" s="19" t="s">
        <v>216</v>
      </c>
      <c r="I87" s="12"/>
    </row>
    <row r="88" spans="1:255" ht="20.149999999999999" customHeight="1" x14ac:dyDescent="0.35">
      <c r="A88" s="22" t="s">
        <v>44</v>
      </c>
      <c r="B88" s="12" t="s">
        <v>126</v>
      </c>
      <c r="C88" s="20">
        <f t="shared" si="2"/>
        <v>45903</v>
      </c>
      <c r="D88" s="19" t="s">
        <v>108</v>
      </c>
      <c r="E88" s="19">
        <v>11</v>
      </c>
      <c r="F88" s="19">
        <v>7</v>
      </c>
      <c r="G88" s="19">
        <v>120</v>
      </c>
      <c r="H88" s="19" t="s">
        <v>216</v>
      </c>
      <c r="I88" s="12"/>
    </row>
    <row r="89" spans="1:255" ht="20.149999999999999" customHeight="1" x14ac:dyDescent="0.35">
      <c r="A89" s="22" t="s">
        <v>76</v>
      </c>
      <c r="B89" s="12" t="s">
        <v>229</v>
      </c>
      <c r="C89" s="20">
        <f t="shared" si="2"/>
        <v>45903</v>
      </c>
      <c r="D89" s="19" t="s">
        <v>108</v>
      </c>
      <c r="E89" s="19">
        <v>11</v>
      </c>
      <c r="F89" s="19">
        <v>8</v>
      </c>
      <c r="G89" s="19">
        <v>0</v>
      </c>
      <c r="H89" s="19" t="s">
        <v>279</v>
      </c>
      <c r="I89" s="12" t="s">
        <v>359</v>
      </c>
    </row>
    <row r="90" spans="1:255" ht="20.149999999999999" customHeight="1" x14ac:dyDescent="0.35">
      <c r="A90" s="22" t="s">
        <v>44</v>
      </c>
      <c r="B90" s="12" t="s">
        <v>312</v>
      </c>
      <c r="C90" s="20">
        <f t="shared" si="2"/>
        <v>45903</v>
      </c>
      <c r="D90" s="19" t="s">
        <v>108</v>
      </c>
      <c r="E90" s="19">
        <v>11</v>
      </c>
      <c r="F90" s="19">
        <v>9</v>
      </c>
      <c r="G90" s="19">
        <v>60</v>
      </c>
      <c r="H90" s="19" t="s">
        <v>216</v>
      </c>
      <c r="I90" s="12" t="s">
        <v>331</v>
      </c>
    </row>
    <row r="91" spans="1:255" ht="20.149999999999999" customHeight="1" x14ac:dyDescent="0.35">
      <c r="A91" s="22" t="s">
        <v>152</v>
      </c>
      <c r="B91" s="12" t="s">
        <v>154</v>
      </c>
      <c r="C91" s="20">
        <f t="shared" si="2"/>
        <v>45903</v>
      </c>
      <c r="D91" s="19" t="s">
        <v>108</v>
      </c>
      <c r="E91" s="19">
        <v>11</v>
      </c>
      <c r="F91" s="19">
        <v>10</v>
      </c>
      <c r="G91" s="19">
        <v>10</v>
      </c>
      <c r="H91" s="19" t="s">
        <v>216</v>
      </c>
      <c r="I91" s="12" t="s">
        <v>273</v>
      </c>
    </row>
    <row r="92" spans="1:255" s="34" customFormat="1" ht="20.149999999999999" customHeight="1" x14ac:dyDescent="0.35">
      <c r="A92" s="22" t="s">
        <v>152</v>
      </c>
      <c r="B92" s="31" t="s">
        <v>155</v>
      </c>
      <c r="C92" s="20">
        <f t="shared" si="2"/>
        <v>45903</v>
      </c>
      <c r="D92" s="30" t="s">
        <v>108</v>
      </c>
      <c r="E92" s="30">
        <v>11</v>
      </c>
      <c r="F92" s="30">
        <v>11</v>
      </c>
      <c r="G92" s="30">
        <v>10</v>
      </c>
      <c r="H92" s="19" t="s">
        <v>216</v>
      </c>
      <c r="I92" s="29"/>
    </row>
    <row r="93" spans="1:255" s="34" customFormat="1" ht="20.149999999999999" customHeight="1" x14ac:dyDescent="0.35">
      <c r="A93" s="22" t="s">
        <v>50</v>
      </c>
      <c r="B93" s="31" t="s">
        <v>332</v>
      </c>
      <c r="C93" s="20">
        <f t="shared" si="2"/>
        <v>45903</v>
      </c>
      <c r="D93" s="30" t="s">
        <v>108</v>
      </c>
      <c r="E93" s="30">
        <v>11</v>
      </c>
      <c r="F93" s="30">
        <v>12</v>
      </c>
      <c r="G93" s="30">
        <v>10</v>
      </c>
      <c r="H93" s="19" t="s">
        <v>216</v>
      </c>
      <c r="I93" s="29"/>
    </row>
    <row r="94" spans="1:255" s="34" customFormat="1" ht="20.149999999999999" customHeight="1" x14ac:dyDescent="0.35">
      <c r="A94" s="22" t="s">
        <v>44</v>
      </c>
      <c r="B94" s="31" t="s">
        <v>119</v>
      </c>
      <c r="C94" s="20">
        <f t="shared" si="2"/>
        <v>45903</v>
      </c>
      <c r="D94" s="30" t="s">
        <v>108</v>
      </c>
      <c r="E94" s="30">
        <v>11</v>
      </c>
      <c r="F94" s="30">
        <v>13</v>
      </c>
      <c r="G94" s="30">
        <v>0</v>
      </c>
      <c r="H94" s="19" t="s">
        <v>279</v>
      </c>
      <c r="I94" s="29" t="s">
        <v>339</v>
      </c>
    </row>
    <row r="95" spans="1:255" ht="20.149999999999999" customHeight="1" x14ac:dyDescent="0.35">
      <c r="A95" s="32" t="s">
        <v>152</v>
      </c>
      <c r="B95" s="12" t="s">
        <v>157</v>
      </c>
      <c r="C95" s="20">
        <f t="shared" si="2"/>
        <v>45904</v>
      </c>
      <c r="D95" s="19" t="s">
        <v>108</v>
      </c>
      <c r="E95" s="19">
        <v>12</v>
      </c>
      <c r="F95" s="19">
        <v>1</v>
      </c>
      <c r="G95" s="19">
        <v>60</v>
      </c>
      <c r="H95" s="19" t="s">
        <v>216</v>
      </c>
      <c r="I95" s="12" t="s">
        <v>234</v>
      </c>
    </row>
    <row r="96" spans="1:255" ht="20.149999999999999" customHeight="1" x14ac:dyDescent="0.35">
      <c r="A96" s="22" t="s">
        <v>152</v>
      </c>
      <c r="B96" s="12" t="s">
        <v>161</v>
      </c>
      <c r="C96" s="20">
        <f t="shared" si="2"/>
        <v>45904</v>
      </c>
      <c r="D96" s="19" t="s">
        <v>108</v>
      </c>
      <c r="E96" s="19">
        <v>12</v>
      </c>
      <c r="F96" s="19">
        <v>2</v>
      </c>
      <c r="G96" s="19">
        <v>30</v>
      </c>
      <c r="H96" s="19" t="s">
        <v>216</v>
      </c>
      <c r="I96" s="12" t="s">
        <v>266</v>
      </c>
    </row>
    <row r="97" spans="1:255" ht="20.149999999999999" customHeight="1" x14ac:dyDescent="0.35">
      <c r="A97" s="22" t="s">
        <v>152</v>
      </c>
      <c r="B97" s="12" t="s">
        <v>162</v>
      </c>
      <c r="C97" s="20">
        <f t="shared" si="2"/>
        <v>45904</v>
      </c>
      <c r="D97" s="19" t="s">
        <v>108</v>
      </c>
      <c r="E97" s="19">
        <v>12</v>
      </c>
      <c r="F97" s="19">
        <v>3</v>
      </c>
      <c r="G97" s="19">
        <v>60</v>
      </c>
      <c r="H97" s="19" t="s">
        <v>216</v>
      </c>
      <c r="I97" s="12" t="s">
        <v>333</v>
      </c>
    </row>
    <row r="98" spans="1:255" ht="20.149999999999999" customHeight="1" x14ac:dyDescent="0.35">
      <c r="A98" s="22" t="s">
        <v>152</v>
      </c>
      <c r="B98" s="12" t="s">
        <v>158</v>
      </c>
      <c r="C98" s="20">
        <f t="shared" si="2"/>
        <v>45904</v>
      </c>
      <c r="D98" s="19" t="s">
        <v>108</v>
      </c>
      <c r="E98" s="19">
        <v>12</v>
      </c>
      <c r="F98" s="19">
        <v>4</v>
      </c>
      <c r="G98" s="19">
        <v>15</v>
      </c>
      <c r="H98" s="19" t="s">
        <v>216</v>
      </c>
      <c r="I98" s="37" t="s">
        <v>334</v>
      </c>
      <c r="J98" s="37"/>
      <c r="K98" s="37"/>
      <c r="L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7"/>
      <c r="CN98" s="37"/>
      <c r="CO98" s="37"/>
      <c r="CP98" s="37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  <c r="DT98" s="37"/>
      <c r="DU98" s="37"/>
      <c r="DV98" s="37"/>
      <c r="DW98" s="37"/>
      <c r="DX98" s="37"/>
      <c r="DY98" s="37"/>
      <c r="DZ98" s="37"/>
      <c r="EA98" s="37"/>
      <c r="EB98" s="37"/>
      <c r="EC98" s="37"/>
      <c r="ED98" s="37"/>
      <c r="EE98" s="37"/>
      <c r="EF98" s="37"/>
      <c r="EG98" s="37"/>
      <c r="EH98" s="37"/>
      <c r="EI98" s="37"/>
      <c r="EJ98" s="37"/>
      <c r="EK98" s="37"/>
      <c r="EL98" s="37"/>
      <c r="EM98" s="37"/>
      <c r="EN98" s="37"/>
      <c r="EO98" s="37"/>
      <c r="EP98" s="37"/>
      <c r="EQ98" s="37"/>
      <c r="ER98" s="37"/>
      <c r="ES98" s="37"/>
      <c r="ET98" s="37"/>
      <c r="EU98" s="37"/>
      <c r="EV98" s="37"/>
      <c r="EW98" s="37"/>
      <c r="EX98" s="37"/>
      <c r="EY98" s="37"/>
      <c r="EZ98" s="37"/>
      <c r="FA98" s="37"/>
      <c r="FB98" s="37"/>
      <c r="FC98" s="37"/>
      <c r="FD98" s="37"/>
      <c r="FE98" s="37"/>
      <c r="FF98" s="37"/>
      <c r="FG98" s="37"/>
      <c r="FH98" s="37"/>
      <c r="FI98" s="37"/>
      <c r="FJ98" s="37"/>
      <c r="FK98" s="37"/>
      <c r="FL98" s="37"/>
      <c r="FM98" s="37"/>
      <c r="FN98" s="37"/>
      <c r="FO98" s="37"/>
      <c r="FP98" s="37"/>
      <c r="FQ98" s="37"/>
      <c r="FR98" s="37"/>
      <c r="FS98" s="37"/>
      <c r="FT98" s="37"/>
      <c r="FU98" s="37"/>
      <c r="FV98" s="37"/>
      <c r="FW98" s="37"/>
      <c r="FX98" s="37"/>
      <c r="FY98" s="37"/>
      <c r="FZ98" s="37"/>
      <c r="GA98" s="37"/>
      <c r="GB98" s="37"/>
      <c r="GC98" s="37"/>
      <c r="GD98" s="37"/>
      <c r="GE98" s="37"/>
      <c r="GF98" s="37"/>
      <c r="GG98" s="37"/>
      <c r="GH98" s="37"/>
      <c r="GI98" s="37"/>
      <c r="GJ98" s="37"/>
      <c r="GK98" s="37"/>
      <c r="GL98" s="37"/>
      <c r="GM98" s="37"/>
      <c r="GN98" s="37"/>
      <c r="GO98" s="37"/>
      <c r="GP98" s="37"/>
      <c r="GQ98" s="37"/>
      <c r="GR98" s="37"/>
      <c r="GS98" s="37"/>
      <c r="GT98" s="37"/>
      <c r="GU98" s="37"/>
      <c r="GV98" s="37"/>
      <c r="GW98" s="37"/>
      <c r="GX98" s="37"/>
      <c r="GY98" s="37"/>
      <c r="GZ98" s="37"/>
      <c r="HA98" s="37"/>
      <c r="HB98" s="37"/>
      <c r="HC98" s="37"/>
      <c r="HD98" s="37"/>
      <c r="HE98" s="37"/>
      <c r="HF98" s="37"/>
      <c r="HG98" s="37"/>
      <c r="HH98" s="37"/>
      <c r="HI98" s="37"/>
      <c r="HJ98" s="37"/>
      <c r="HK98" s="37"/>
      <c r="HL98" s="37"/>
      <c r="HM98" s="37"/>
      <c r="HN98" s="37"/>
      <c r="HO98" s="37"/>
      <c r="HP98" s="37"/>
      <c r="HQ98" s="37"/>
      <c r="HR98" s="37"/>
      <c r="HS98" s="37"/>
      <c r="HT98" s="37"/>
      <c r="HU98" s="37"/>
      <c r="HV98" s="37"/>
      <c r="HW98" s="37"/>
      <c r="HX98" s="37"/>
      <c r="HY98" s="37"/>
      <c r="HZ98" s="37"/>
      <c r="IA98" s="37"/>
      <c r="IB98" s="37"/>
      <c r="IC98" s="37"/>
      <c r="ID98" s="37"/>
      <c r="IE98" s="37"/>
      <c r="IF98" s="37"/>
      <c r="IG98" s="37"/>
      <c r="IH98" s="37"/>
      <c r="II98" s="37"/>
      <c r="IJ98" s="37"/>
      <c r="IK98" s="37"/>
      <c r="IL98" s="37"/>
      <c r="IM98" s="37"/>
      <c r="IN98" s="37"/>
      <c r="IO98" s="37"/>
      <c r="IP98" s="37"/>
      <c r="IQ98" s="37"/>
      <c r="IR98" s="37"/>
      <c r="IS98" s="37"/>
      <c r="IT98" s="37"/>
      <c r="IU98" s="37"/>
    </row>
    <row r="99" spans="1:255" ht="20.149999999999999" customHeight="1" x14ac:dyDescent="0.35">
      <c r="A99" s="22" t="s">
        <v>152</v>
      </c>
      <c r="B99" s="12" t="s">
        <v>159</v>
      </c>
      <c r="C99" s="20">
        <f t="shared" si="2"/>
        <v>45904</v>
      </c>
      <c r="D99" s="19" t="s">
        <v>108</v>
      </c>
      <c r="E99" s="19">
        <v>12</v>
      </c>
      <c r="F99" s="19">
        <v>5</v>
      </c>
      <c r="G99" s="19">
        <v>5</v>
      </c>
      <c r="H99" s="19" t="s">
        <v>216</v>
      </c>
      <c r="I99" s="12" t="s">
        <v>253</v>
      </c>
    </row>
    <row r="100" spans="1:255" ht="20.149999999999999" customHeight="1" x14ac:dyDescent="0.35">
      <c r="A100" s="22" t="s">
        <v>50</v>
      </c>
      <c r="B100" s="28" t="s">
        <v>246</v>
      </c>
      <c r="C100" s="20">
        <f t="shared" si="2"/>
        <v>45904</v>
      </c>
      <c r="D100" s="35" t="s">
        <v>108</v>
      </c>
      <c r="E100" s="35">
        <v>12</v>
      </c>
      <c r="F100" s="19">
        <v>6</v>
      </c>
      <c r="G100" s="19">
        <v>10</v>
      </c>
      <c r="H100" s="35" t="s">
        <v>216</v>
      </c>
      <c r="I100" s="27" t="s">
        <v>373</v>
      </c>
    </row>
    <row r="101" spans="1:255" ht="20.149999999999999" customHeight="1" x14ac:dyDescent="0.35">
      <c r="A101" s="36" t="s">
        <v>50</v>
      </c>
      <c r="B101" s="28" t="s">
        <v>225</v>
      </c>
      <c r="C101" s="20">
        <f t="shared" si="2"/>
        <v>45904</v>
      </c>
      <c r="D101" s="35" t="s">
        <v>108</v>
      </c>
      <c r="E101" s="35">
        <v>12</v>
      </c>
      <c r="F101" s="19">
        <v>7</v>
      </c>
      <c r="G101" s="19">
        <v>60</v>
      </c>
      <c r="H101" s="35" t="s">
        <v>216</v>
      </c>
      <c r="I101" s="71" t="s">
        <v>335</v>
      </c>
    </row>
    <row r="102" spans="1:255" ht="20.149999999999999" customHeight="1" x14ac:dyDescent="0.35">
      <c r="A102" s="36" t="s">
        <v>76</v>
      </c>
      <c r="B102" s="28" t="s">
        <v>184</v>
      </c>
      <c r="C102" s="20">
        <f t="shared" si="2"/>
        <v>45904</v>
      </c>
      <c r="D102" s="35" t="s">
        <v>108</v>
      </c>
      <c r="E102" s="35">
        <v>12</v>
      </c>
      <c r="F102" s="19">
        <v>8</v>
      </c>
      <c r="G102" s="19">
        <v>10</v>
      </c>
      <c r="H102" s="74" t="s">
        <v>216</v>
      </c>
      <c r="I102" s="12" t="s">
        <v>243</v>
      </c>
    </row>
    <row r="103" spans="1:255" ht="20.149999999999999" customHeight="1" x14ac:dyDescent="0.35">
      <c r="A103" s="36" t="s">
        <v>44</v>
      </c>
      <c r="B103" s="28" t="s">
        <v>269</v>
      </c>
      <c r="C103" s="20">
        <f t="shared" si="2"/>
        <v>45904</v>
      </c>
      <c r="D103" s="35" t="s">
        <v>108</v>
      </c>
      <c r="E103" s="35">
        <v>12</v>
      </c>
      <c r="F103" s="33">
        <v>9</v>
      </c>
      <c r="G103" s="33">
        <v>10</v>
      </c>
      <c r="H103" s="35" t="s">
        <v>216</v>
      </c>
      <c r="I103" s="12"/>
    </row>
    <row r="104" spans="1:255" ht="20.149999999999999" customHeight="1" x14ac:dyDescent="0.35">
      <c r="A104" s="22" t="s">
        <v>152</v>
      </c>
      <c r="B104" s="12" t="s">
        <v>242</v>
      </c>
      <c r="C104" s="20">
        <f t="shared" ref="C104:C137" si="3">A$1+E104</f>
        <v>45904</v>
      </c>
      <c r="D104" s="19" t="s">
        <v>108</v>
      </c>
      <c r="E104" s="19">
        <v>12</v>
      </c>
      <c r="F104" s="19">
        <v>11</v>
      </c>
      <c r="G104" s="19">
        <v>10</v>
      </c>
      <c r="H104" s="19" t="s">
        <v>216</v>
      </c>
      <c r="I104" s="12" t="s">
        <v>272</v>
      </c>
    </row>
    <row r="105" spans="1:255" ht="20.149999999999999" customHeight="1" x14ac:dyDescent="0.35">
      <c r="A105" s="22" t="s">
        <v>76</v>
      </c>
      <c r="B105" s="12" t="s">
        <v>223</v>
      </c>
      <c r="C105" s="20">
        <f t="shared" si="3"/>
        <v>45904</v>
      </c>
      <c r="D105" s="19" t="s">
        <v>108</v>
      </c>
      <c r="E105" s="19">
        <v>12</v>
      </c>
      <c r="F105" s="19">
        <v>12</v>
      </c>
      <c r="G105" s="19">
        <v>30</v>
      </c>
      <c r="H105" s="19" t="s">
        <v>216</v>
      </c>
      <c r="I105" s="12"/>
    </row>
    <row r="106" spans="1:255" ht="20.149999999999999" customHeight="1" x14ac:dyDescent="0.35">
      <c r="A106" s="22" t="s">
        <v>76</v>
      </c>
      <c r="B106" s="12" t="s">
        <v>228</v>
      </c>
      <c r="C106" s="20">
        <f t="shared" si="3"/>
        <v>45904</v>
      </c>
      <c r="D106" s="19" t="s">
        <v>108</v>
      </c>
      <c r="E106" s="19">
        <v>12</v>
      </c>
      <c r="F106" s="19">
        <v>13</v>
      </c>
      <c r="G106" s="19">
        <v>20</v>
      </c>
      <c r="H106" s="19" t="s">
        <v>216</v>
      </c>
      <c r="I106" s="12" t="s">
        <v>254</v>
      </c>
    </row>
    <row r="107" spans="1:255" ht="20.149999999999999" customHeight="1" x14ac:dyDescent="0.35">
      <c r="A107" s="22" t="s">
        <v>109</v>
      </c>
      <c r="B107" s="12" t="s">
        <v>113</v>
      </c>
      <c r="C107" s="20">
        <f t="shared" si="3"/>
        <v>45905</v>
      </c>
      <c r="D107" s="19" t="s">
        <v>108</v>
      </c>
      <c r="E107" s="19">
        <v>13</v>
      </c>
      <c r="F107" s="19">
        <v>1</v>
      </c>
      <c r="G107" s="19">
        <v>100</v>
      </c>
      <c r="H107" s="19" t="s">
        <v>216</v>
      </c>
      <c r="I107" s="12"/>
    </row>
    <row r="108" spans="1:255" ht="20.149999999999999" customHeight="1" x14ac:dyDescent="0.35">
      <c r="A108" s="22" t="s">
        <v>109</v>
      </c>
      <c r="B108" s="12" t="s">
        <v>115</v>
      </c>
      <c r="C108" s="20">
        <f t="shared" si="3"/>
        <v>45905</v>
      </c>
      <c r="D108" s="19" t="s">
        <v>108</v>
      </c>
      <c r="E108" s="19">
        <v>13</v>
      </c>
      <c r="F108" s="19">
        <v>2</v>
      </c>
      <c r="G108" s="19">
        <v>20</v>
      </c>
      <c r="H108" s="19" t="s">
        <v>216</v>
      </c>
      <c r="I108" s="12" t="s">
        <v>338</v>
      </c>
      <c r="J108" s="15"/>
    </row>
    <row r="109" spans="1:255" ht="20.149999999999999" customHeight="1" x14ac:dyDescent="0.35">
      <c r="A109" s="22" t="s">
        <v>109</v>
      </c>
      <c r="B109" s="12" t="s">
        <v>116</v>
      </c>
      <c r="C109" s="20">
        <f t="shared" si="3"/>
        <v>45905</v>
      </c>
      <c r="D109" s="19" t="s">
        <v>108</v>
      </c>
      <c r="E109" s="19">
        <v>13</v>
      </c>
      <c r="F109" s="19">
        <v>3</v>
      </c>
      <c r="G109" s="19">
        <v>60</v>
      </c>
      <c r="H109" s="19" t="s">
        <v>216</v>
      </c>
      <c r="I109" s="12" t="s">
        <v>360</v>
      </c>
    </row>
    <row r="110" spans="1:255" ht="20.149999999999999" customHeight="1" x14ac:dyDescent="0.35">
      <c r="A110" s="22" t="s">
        <v>109</v>
      </c>
      <c r="B110" s="12" t="s">
        <v>110</v>
      </c>
      <c r="C110" s="20">
        <f t="shared" si="3"/>
        <v>45905</v>
      </c>
      <c r="D110" s="19" t="s">
        <v>108</v>
      </c>
      <c r="E110" s="19">
        <v>13</v>
      </c>
      <c r="F110" s="19">
        <v>4</v>
      </c>
      <c r="G110" s="19">
        <v>60</v>
      </c>
      <c r="H110" s="19" t="s">
        <v>216</v>
      </c>
      <c r="I110" s="12" t="s">
        <v>337</v>
      </c>
    </row>
    <row r="111" spans="1:255" s="34" customFormat="1" ht="20.149999999999999" customHeight="1" x14ac:dyDescent="0.35">
      <c r="A111" s="23" t="s">
        <v>76</v>
      </c>
      <c r="B111" s="31" t="s">
        <v>181</v>
      </c>
      <c r="C111" s="20">
        <f t="shared" si="3"/>
        <v>45905</v>
      </c>
      <c r="D111" s="30" t="s">
        <v>108</v>
      </c>
      <c r="E111" s="30">
        <v>13</v>
      </c>
      <c r="F111" s="30">
        <v>5</v>
      </c>
      <c r="G111" s="30">
        <v>30</v>
      </c>
      <c r="H111" s="30" t="s">
        <v>216</v>
      </c>
      <c r="I111" s="12" t="s">
        <v>256</v>
      </c>
    </row>
    <row r="112" spans="1:255" ht="20.149999999999999" customHeight="1" x14ac:dyDescent="0.35">
      <c r="A112" s="32" t="s">
        <v>109</v>
      </c>
      <c r="B112" s="12" t="s">
        <v>260</v>
      </c>
      <c r="C112" s="20">
        <f t="shared" si="3"/>
        <v>45905</v>
      </c>
      <c r="D112" s="19" t="s">
        <v>108</v>
      </c>
      <c r="E112" s="19">
        <v>13</v>
      </c>
      <c r="F112" s="19">
        <v>6</v>
      </c>
      <c r="G112" s="19">
        <v>0</v>
      </c>
      <c r="H112" s="19" t="s">
        <v>279</v>
      </c>
      <c r="I112" s="71" t="s">
        <v>317</v>
      </c>
    </row>
    <row r="113" spans="1:255" ht="20.149999999999999" customHeight="1" x14ac:dyDescent="0.35">
      <c r="A113" s="22" t="s">
        <v>104</v>
      </c>
      <c r="B113" s="12" t="s">
        <v>214</v>
      </c>
      <c r="C113" s="20">
        <f t="shared" si="3"/>
        <v>45905</v>
      </c>
      <c r="D113" s="19" t="s">
        <v>108</v>
      </c>
      <c r="E113" s="19">
        <v>13</v>
      </c>
      <c r="F113" s="19">
        <v>7</v>
      </c>
      <c r="G113" s="19">
        <v>120</v>
      </c>
      <c r="H113" s="19" t="s">
        <v>216</v>
      </c>
    </row>
    <row r="114" spans="1:255" ht="20.149999999999999" customHeight="1" x14ac:dyDescent="0.35">
      <c r="A114" s="75" t="s">
        <v>76</v>
      </c>
      <c r="B114" s="12" t="s">
        <v>336</v>
      </c>
      <c r="C114" s="20">
        <f t="shared" si="3"/>
        <v>45905</v>
      </c>
      <c r="D114" s="19" t="s">
        <v>108</v>
      </c>
      <c r="E114" s="19">
        <v>13</v>
      </c>
      <c r="F114" s="19">
        <v>8</v>
      </c>
      <c r="G114" s="19">
        <v>60</v>
      </c>
      <c r="H114" s="19" t="s">
        <v>216</v>
      </c>
      <c r="I114" s="71" t="s">
        <v>345</v>
      </c>
    </row>
    <row r="115" spans="1:255" ht="20.149999999999999" customHeight="1" x14ac:dyDescent="0.35">
      <c r="A115" s="22" t="s">
        <v>76</v>
      </c>
      <c r="B115" s="12" t="s">
        <v>177</v>
      </c>
      <c r="C115" s="20">
        <f t="shared" si="3"/>
        <v>45906</v>
      </c>
      <c r="D115" s="19" t="s">
        <v>108</v>
      </c>
      <c r="E115" s="19">
        <v>14</v>
      </c>
      <c r="F115" s="19">
        <v>1</v>
      </c>
      <c r="G115" s="19">
        <v>30</v>
      </c>
      <c r="H115" s="19" t="s">
        <v>216</v>
      </c>
      <c r="I115" s="12"/>
    </row>
    <row r="116" spans="1:255" ht="20.149999999999999" customHeight="1" x14ac:dyDescent="0.35">
      <c r="A116" s="32" t="s">
        <v>104</v>
      </c>
      <c r="B116" s="31" t="s">
        <v>189</v>
      </c>
      <c r="C116" s="20">
        <f t="shared" si="3"/>
        <v>45906</v>
      </c>
      <c r="D116" s="19" t="s">
        <v>108</v>
      </c>
      <c r="E116" s="19">
        <v>14</v>
      </c>
      <c r="F116" s="19">
        <v>1</v>
      </c>
      <c r="G116" s="19">
        <v>90</v>
      </c>
      <c r="H116" s="30" t="s">
        <v>216</v>
      </c>
      <c r="I116" s="29"/>
    </row>
    <row r="117" spans="1:255" ht="20.149999999999999" customHeight="1" x14ac:dyDescent="0.35">
      <c r="A117" s="32" t="s">
        <v>76</v>
      </c>
      <c r="B117" s="31" t="s">
        <v>180</v>
      </c>
      <c r="C117" s="20">
        <f t="shared" si="3"/>
        <v>45906</v>
      </c>
      <c r="D117" s="30" t="s">
        <v>108</v>
      </c>
      <c r="E117" s="30">
        <v>14</v>
      </c>
      <c r="F117" s="30">
        <v>2</v>
      </c>
      <c r="G117" s="30">
        <v>5</v>
      </c>
      <c r="H117" s="30" t="s">
        <v>216</v>
      </c>
      <c r="I117" s="29" t="s">
        <v>341</v>
      </c>
    </row>
    <row r="118" spans="1:255" ht="20.149999999999999" customHeight="1" x14ac:dyDescent="0.35">
      <c r="A118" s="22" t="s">
        <v>76</v>
      </c>
      <c r="B118" s="28" t="s">
        <v>175</v>
      </c>
      <c r="C118" s="20">
        <f t="shared" si="3"/>
        <v>45906</v>
      </c>
      <c r="D118" s="19" t="s">
        <v>108</v>
      </c>
      <c r="E118" s="19">
        <v>14</v>
      </c>
      <c r="F118" s="19">
        <v>3</v>
      </c>
      <c r="G118" s="19">
        <v>20</v>
      </c>
      <c r="H118" s="19" t="s">
        <v>216</v>
      </c>
      <c r="I118" s="27" t="s">
        <v>249</v>
      </c>
      <c r="J118" s="26"/>
      <c r="K118" s="26"/>
      <c r="L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  <c r="DS118" s="26"/>
      <c r="DT118" s="26"/>
      <c r="DU118" s="26"/>
      <c r="DV118" s="26"/>
      <c r="DW118" s="26"/>
      <c r="DX118" s="26"/>
      <c r="DY118" s="26"/>
      <c r="DZ118" s="26"/>
      <c r="EA118" s="26"/>
      <c r="EB118" s="26"/>
      <c r="EC118" s="26"/>
      <c r="ED118" s="26"/>
      <c r="EE118" s="26"/>
      <c r="EF118" s="26"/>
      <c r="EG118" s="26"/>
      <c r="EH118" s="26"/>
      <c r="EI118" s="26"/>
      <c r="EJ118" s="26"/>
      <c r="EK118" s="26"/>
      <c r="EL118" s="26"/>
      <c r="EM118" s="26"/>
      <c r="EN118" s="26"/>
      <c r="EO118" s="26"/>
      <c r="EP118" s="26"/>
      <c r="EQ118" s="26"/>
      <c r="ER118" s="26"/>
      <c r="ES118" s="26"/>
      <c r="ET118" s="26"/>
      <c r="EU118" s="26"/>
      <c r="EV118" s="26"/>
      <c r="EW118" s="26"/>
      <c r="EX118" s="26"/>
      <c r="EY118" s="26"/>
      <c r="EZ118" s="26"/>
      <c r="FA118" s="26"/>
      <c r="FB118" s="26"/>
      <c r="FC118" s="26"/>
      <c r="FD118" s="26"/>
      <c r="FE118" s="26"/>
      <c r="FF118" s="26"/>
      <c r="FG118" s="26"/>
      <c r="FH118" s="26"/>
      <c r="FI118" s="26"/>
      <c r="FJ118" s="26"/>
      <c r="FK118" s="26"/>
      <c r="FL118" s="26"/>
      <c r="FM118" s="26"/>
      <c r="FN118" s="26"/>
      <c r="FO118" s="26"/>
      <c r="FP118" s="26"/>
      <c r="FQ118" s="26"/>
      <c r="FR118" s="26"/>
      <c r="FS118" s="26"/>
      <c r="FT118" s="26"/>
      <c r="FU118" s="26"/>
      <c r="FV118" s="26"/>
      <c r="FW118" s="26"/>
      <c r="FX118" s="26"/>
      <c r="FY118" s="26"/>
      <c r="FZ118" s="26"/>
      <c r="GA118" s="26"/>
      <c r="GB118" s="26"/>
      <c r="GC118" s="26"/>
      <c r="GD118" s="26"/>
      <c r="GE118" s="26"/>
      <c r="GF118" s="26"/>
      <c r="GG118" s="26"/>
      <c r="GH118" s="26"/>
      <c r="GI118" s="26"/>
      <c r="GJ118" s="26"/>
      <c r="GK118" s="26"/>
      <c r="GL118" s="26"/>
      <c r="GM118" s="26"/>
      <c r="GN118" s="26"/>
      <c r="GO118" s="26"/>
      <c r="GP118" s="26"/>
      <c r="GQ118" s="26"/>
      <c r="GR118" s="26"/>
      <c r="GS118" s="26"/>
      <c r="GT118" s="26"/>
      <c r="GU118" s="26"/>
      <c r="GV118" s="26"/>
      <c r="GW118" s="26"/>
      <c r="GX118" s="26"/>
      <c r="GY118" s="26"/>
      <c r="GZ118" s="26"/>
      <c r="HA118" s="26"/>
      <c r="HB118" s="26"/>
      <c r="HC118" s="26"/>
      <c r="HD118" s="26"/>
      <c r="HE118" s="26"/>
      <c r="HF118" s="26"/>
      <c r="HG118" s="26"/>
      <c r="HH118" s="26"/>
      <c r="HI118" s="26"/>
      <c r="HJ118" s="26"/>
      <c r="HK118" s="26"/>
      <c r="HL118" s="26"/>
      <c r="HM118" s="26"/>
      <c r="HN118" s="26"/>
      <c r="HO118" s="26"/>
      <c r="HP118" s="26"/>
      <c r="HQ118" s="26"/>
      <c r="HR118" s="26"/>
      <c r="HS118" s="26"/>
      <c r="HT118" s="26"/>
      <c r="HU118" s="26"/>
      <c r="HV118" s="26"/>
      <c r="HW118" s="26"/>
      <c r="HX118" s="26"/>
      <c r="HY118" s="26"/>
      <c r="HZ118" s="26"/>
      <c r="IA118" s="26"/>
      <c r="IB118" s="26"/>
      <c r="IC118" s="26"/>
      <c r="ID118" s="26"/>
      <c r="IE118" s="26"/>
      <c r="IF118" s="26"/>
      <c r="IG118" s="26"/>
      <c r="IH118" s="26"/>
      <c r="II118" s="26"/>
      <c r="IJ118" s="26"/>
      <c r="IK118" s="26"/>
      <c r="IL118" s="26"/>
      <c r="IM118" s="26"/>
      <c r="IN118" s="26"/>
      <c r="IO118" s="26"/>
      <c r="IP118" s="26"/>
      <c r="IQ118" s="26"/>
      <c r="IR118" s="26"/>
      <c r="IS118" s="26"/>
      <c r="IT118" s="26"/>
      <c r="IU118" s="26"/>
    </row>
    <row r="119" spans="1:255" s="24" customFormat="1" ht="20.149999999999999" customHeight="1" x14ac:dyDescent="0.35">
      <c r="A119" s="22" t="s">
        <v>76</v>
      </c>
      <c r="B119" s="24" t="s">
        <v>174</v>
      </c>
      <c r="C119" s="20">
        <f t="shared" si="3"/>
        <v>45906</v>
      </c>
      <c r="D119" s="25" t="s">
        <v>108</v>
      </c>
      <c r="E119" s="25">
        <v>14</v>
      </c>
      <c r="F119" s="25">
        <v>4</v>
      </c>
      <c r="G119" s="25">
        <v>20</v>
      </c>
      <c r="H119" s="25" t="s">
        <v>216</v>
      </c>
      <c r="I119" s="24" t="s">
        <v>255</v>
      </c>
    </row>
    <row r="120" spans="1:255" ht="20.149999999999999" customHeight="1" x14ac:dyDescent="0.35">
      <c r="A120" s="22" t="s">
        <v>76</v>
      </c>
      <c r="B120" s="12" t="s">
        <v>170</v>
      </c>
      <c r="C120" s="20">
        <f t="shared" si="3"/>
        <v>45906</v>
      </c>
      <c r="D120" s="19" t="s">
        <v>108</v>
      </c>
      <c r="E120" s="19">
        <v>14</v>
      </c>
      <c r="F120" s="19">
        <v>5</v>
      </c>
      <c r="G120" s="19">
        <v>30</v>
      </c>
      <c r="H120" s="19" t="s">
        <v>216</v>
      </c>
      <c r="I120" s="12" t="s">
        <v>284</v>
      </c>
    </row>
    <row r="121" spans="1:255" ht="20.149999999999999" customHeight="1" x14ac:dyDescent="0.35">
      <c r="A121" s="22" t="s">
        <v>44</v>
      </c>
      <c r="B121" s="12" t="s">
        <v>122</v>
      </c>
      <c r="C121" s="20">
        <f t="shared" si="3"/>
        <v>45906</v>
      </c>
      <c r="D121" s="19" t="s">
        <v>108</v>
      </c>
      <c r="E121" s="19">
        <v>14</v>
      </c>
      <c r="F121" s="19">
        <v>6</v>
      </c>
      <c r="G121" s="19">
        <v>120</v>
      </c>
      <c r="H121" s="19" t="s">
        <v>216</v>
      </c>
      <c r="I121" s="12"/>
    </row>
    <row r="122" spans="1:255" ht="20.149999999999999" customHeight="1" x14ac:dyDescent="0.35">
      <c r="A122" s="22" t="s">
        <v>44</v>
      </c>
      <c r="B122" s="12" t="s">
        <v>282</v>
      </c>
      <c r="C122" s="20">
        <f t="shared" si="3"/>
        <v>45906</v>
      </c>
      <c r="D122" s="19" t="s">
        <v>108</v>
      </c>
      <c r="E122" s="19">
        <v>14</v>
      </c>
      <c r="F122" s="19">
        <v>7</v>
      </c>
      <c r="G122" s="19">
        <v>360</v>
      </c>
      <c r="H122" s="19" t="s">
        <v>216</v>
      </c>
      <c r="I122" s="12" t="s">
        <v>285</v>
      </c>
    </row>
    <row r="123" spans="1:255" ht="20.149999999999999" customHeight="1" x14ac:dyDescent="0.35">
      <c r="A123" s="75" t="s">
        <v>44</v>
      </c>
      <c r="B123" s="12" t="s">
        <v>362</v>
      </c>
      <c r="C123" s="20">
        <f t="shared" si="3"/>
        <v>45906</v>
      </c>
      <c r="D123" s="19" t="s">
        <v>108</v>
      </c>
      <c r="E123" s="19">
        <v>14</v>
      </c>
      <c r="F123" s="19">
        <v>8</v>
      </c>
      <c r="G123" s="19">
        <v>10</v>
      </c>
      <c r="H123" s="19" t="s">
        <v>216</v>
      </c>
      <c r="I123" s="12" t="s">
        <v>361</v>
      </c>
    </row>
    <row r="124" spans="1:255" ht="20.149999999999999" customHeight="1" x14ac:dyDescent="0.35">
      <c r="A124" s="23" t="s">
        <v>44</v>
      </c>
      <c r="B124" s="12" t="s">
        <v>121</v>
      </c>
      <c r="C124" s="20">
        <f t="shared" si="3"/>
        <v>45906</v>
      </c>
      <c r="D124" s="19" t="s">
        <v>108</v>
      </c>
      <c r="E124" s="19">
        <v>14</v>
      </c>
      <c r="F124" s="19">
        <v>9</v>
      </c>
      <c r="G124" s="19">
        <v>60</v>
      </c>
      <c r="H124" s="19" t="s">
        <v>279</v>
      </c>
      <c r="I124" s="12" t="s">
        <v>343</v>
      </c>
    </row>
    <row r="125" spans="1:255" ht="20.149999999999999" customHeight="1" x14ac:dyDescent="0.35">
      <c r="A125" s="23" t="s">
        <v>44</v>
      </c>
      <c r="B125" s="12" t="s">
        <v>261</v>
      </c>
      <c r="C125" s="20">
        <f t="shared" si="3"/>
        <v>45906</v>
      </c>
      <c r="D125" s="19" t="s">
        <v>108</v>
      </c>
      <c r="E125" s="19">
        <v>14</v>
      </c>
      <c r="F125" s="19">
        <v>10</v>
      </c>
      <c r="G125" s="19">
        <v>5</v>
      </c>
      <c r="H125" s="19" t="s">
        <v>216</v>
      </c>
      <c r="I125" s="12" t="s">
        <v>342</v>
      </c>
    </row>
    <row r="126" spans="1:255" ht="20.149999999999999" customHeight="1" x14ac:dyDescent="0.35">
      <c r="A126" s="22" t="s">
        <v>44</v>
      </c>
      <c r="B126" s="12" t="s">
        <v>241</v>
      </c>
      <c r="C126" s="20">
        <f t="shared" si="3"/>
        <v>45906</v>
      </c>
      <c r="D126" s="19" t="s">
        <v>108</v>
      </c>
      <c r="E126" s="19">
        <v>14</v>
      </c>
      <c r="F126" s="19">
        <v>12</v>
      </c>
      <c r="G126" s="19">
        <v>5</v>
      </c>
      <c r="H126" s="19" t="s">
        <v>216</v>
      </c>
      <c r="I126" s="12" t="s">
        <v>257</v>
      </c>
    </row>
    <row r="127" spans="1:255" ht="20.149999999999999" customHeight="1" x14ac:dyDescent="0.35">
      <c r="A127" s="22" t="s">
        <v>76</v>
      </c>
      <c r="B127" s="12" t="s">
        <v>182</v>
      </c>
      <c r="C127" s="20">
        <f t="shared" si="3"/>
        <v>45906</v>
      </c>
      <c r="D127" s="19" t="s">
        <v>108</v>
      </c>
      <c r="E127" s="19">
        <v>14</v>
      </c>
      <c r="F127" s="19">
        <v>13</v>
      </c>
      <c r="G127" s="19">
        <v>15</v>
      </c>
      <c r="H127" s="19" t="s">
        <v>216</v>
      </c>
      <c r="I127" s="12" t="s">
        <v>344</v>
      </c>
    </row>
    <row r="128" spans="1:255" ht="20.149999999999999" customHeight="1" x14ac:dyDescent="0.35">
      <c r="A128" s="72" t="s">
        <v>44</v>
      </c>
      <c r="B128" s="12" t="s">
        <v>252</v>
      </c>
      <c r="C128" s="20">
        <f t="shared" si="3"/>
        <v>45906</v>
      </c>
      <c r="D128" s="19" t="s">
        <v>108</v>
      </c>
      <c r="E128" s="19">
        <v>14</v>
      </c>
      <c r="F128" s="19">
        <v>14</v>
      </c>
      <c r="G128" s="19">
        <v>10</v>
      </c>
      <c r="H128" s="19" t="s">
        <v>216</v>
      </c>
      <c r="I128" s="12" t="s">
        <v>350</v>
      </c>
    </row>
    <row r="129" spans="1:9" ht="20.149999999999999" customHeight="1" x14ac:dyDescent="0.35">
      <c r="A129" s="66" t="s">
        <v>210</v>
      </c>
      <c r="B129" s="12" t="s">
        <v>348</v>
      </c>
      <c r="C129" s="20">
        <f t="shared" si="3"/>
        <v>45907</v>
      </c>
      <c r="D129" s="19" t="s">
        <v>108</v>
      </c>
      <c r="E129" s="19">
        <v>15</v>
      </c>
      <c r="F129" s="19">
        <v>1</v>
      </c>
      <c r="G129" s="19">
        <v>120</v>
      </c>
      <c r="H129" s="19" t="s">
        <v>216</v>
      </c>
      <c r="I129" s="12"/>
    </row>
    <row r="130" spans="1:9" ht="20.149999999999999" customHeight="1" x14ac:dyDescent="0.35">
      <c r="A130" s="66" t="s">
        <v>44</v>
      </c>
      <c r="B130" s="12" t="s">
        <v>287</v>
      </c>
      <c r="C130" s="20">
        <f t="shared" si="3"/>
        <v>45907</v>
      </c>
      <c r="D130" s="19" t="s">
        <v>108</v>
      </c>
      <c r="E130" s="19">
        <v>15</v>
      </c>
      <c r="F130" s="19">
        <v>3</v>
      </c>
      <c r="G130" s="19">
        <v>10</v>
      </c>
      <c r="H130" s="19" t="s">
        <v>216</v>
      </c>
      <c r="I130" s="12"/>
    </row>
    <row r="131" spans="1:9" ht="20.149999999999999" customHeight="1" x14ac:dyDescent="0.35">
      <c r="A131" s="66" t="s">
        <v>50</v>
      </c>
      <c r="B131" s="12" t="s">
        <v>251</v>
      </c>
      <c r="C131" s="20">
        <f t="shared" si="3"/>
        <v>45907</v>
      </c>
      <c r="D131" s="19" t="s">
        <v>108</v>
      </c>
      <c r="E131" s="19">
        <v>15</v>
      </c>
      <c r="F131" s="19">
        <v>4</v>
      </c>
      <c r="G131" s="19">
        <v>10</v>
      </c>
      <c r="H131" s="19" t="s">
        <v>216</v>
      </c>
      <c r="I131" s="12" t="s">
        <v>340</v>
      </c>
    </row>
    <row r="132" spans="1:9" ht="20.149999999999999" customHeight="1" x14ac:dyDescent="0.35">
      <c r="A132" s="22" t="s">
        <v>152</v>
      </c>
      <c r="B132" s="12" t="s">
        <v>244</v>
      </c>
      <c r="C132" s="20">
        <f t="shared" si="3"/>
        <v>45907</v>
      </c>
      <c r="D132" s="19" t="s">
        <v>108</v>
      </c>
      <c r="E132" s="19">
        <v>15</v>
      </c>
      <c r="F132" s="19">
        <v>6</v>
      </c>
      <c r="G132" s="19">
        <v>5</v>
      </c>
      <c r="H132" s="19" t="s">
        <v>216</v>
      </c>
      <c r="I132" s="12"/>
    </row>
    <row r="133" spans="1:9" ht="20.149999999999999" customHeight="1" x14ac:dyDescent="0.35">
      <c r="A133" s="22" t="s">
        <v>152</v>
      </c>
      <c r="B133" s="12" t="s">
        <v>245</v>
      </c>
      <c r="C133" s="20">
        <f t="shared" si="3"/>
        <v>45907</v>
      </c>
      <c r="D133" s="19" t="s">
        <v>108</v>
      </c>
      <c r="E133" s="19">
        <v>15</v>
      </c>
      <c r="F133" s="19">
        <v>7</v>
      </c>
      <c r="G133" s="19">
        <v>5</v>
      </c>
      <c r="H133" s="19" t="s">
        <v>216</v>
      </c>
      <c r="I133" s="12"/>
    </row>
    <row r="134" spans="1:9" x14ac:dyDescent="0.35">
      <c r="A134" s="22" t="s">
        <v>76</v>
      </c>
      <c r="B134" s="12" t="s">
        <v>168</v>
      </c>
      <c r="C134" s="20">
        <f t="shared" si="3"/>
        <v>45907</v>
      </c>
      <c r="D134" s="19" t="s">
        <v>108</v>
      </c>
      <c r="E134" s="19">
        <v>15</v>
      </c>
      <c r="F134" s="19">
        <v>8</v>
      </c>
      <c r="G134" s="19">
        <v>5</v>
      </c>
      <c r="H134" s="19" t="s">
        <v>216</v>
      </c>
      <c r="I134" s="12" t="s">
        <v>349</v>
      </c>
    </row>
    <row r="135" spans="1:9" x14ac:dyDescent="0.35">
      <c r="A135" s="66" t="s">
        <v>210</v>
      </c>
      <c r="B135" s="12" t="s">
        <v>346</v>
      </c>
      <c r="C135" s="20">
        <f t="shared" si="3"/>
        <v>45907</v>
      </c>
      <c r="D135" s="19" t="s">
        <v>108</v>
      </c>
      <c r="E135" s="19">
        <v>15</v>
      </c>
      <c r="F135" s="19">
        <v>9</v>
      </c>
      <c r="G135" s="19">
        <v>0</v>
      </c>
      <c r="I135" s="12"/>
    </row>
    <row r="136" spans="1:9" x14ac:dyDescent="0.35">
      <c r="A136" s="66" t="s">
        <v>210</v>
      </c>
      <c r="B136" s="67" t="s">
        <v>347</v>
      </c>
      <c r="C136" s="20">
        <f t="shared" si="3"/>
        <v>45907</v>
      </c>
      <c r="D136" s="19" t="s">
        <v>108</v>
      </c>
      <c r="E136" s="19">
        <v>15</v>
      </c>
      <c r="F136" s="19">
        <v>10</v>
      </c>
      <c r="G136" s="19">
        <v>0</v>
      </c>
      <c r="I136" s="12"/>
    </row>
    <row r="137" spans="1:9" x14ac:dyDescent="0.35">
      <c r="A137" s="66" t="s">
        <v>210</v>
      </c>
      <c r="B137" s="12" t="s">
        <v>304</v>
      </c>
      <c r="C137" s="20">
        <f t="shared" si="3"/>
        <v>45907</v>
      </c>
      <c r="D137" s="19" t="s">
        <v>108</v>
      </c>
      <c r="E137" s="19">
        <v>15</v>
      </c>
      <c r="F137" s="19">
        <v>11</v>
      </c>
      <c r="G137" s="19">
        <v>0</v>
      </c>
      <c r="I137" s="12"/>
    </row>
  </sheetData>
  <autoFilter ref="A7:I7"/>
  <sortState ref="A8:I137">
    <sortCondition ref="E8:E137"/>
    <sortCondition ref="F8:F137"/>
  </sortState>
  <mergeCells count="4">
    <mergeCell ref="D3:F3"/>
    <mergeCell ref="D4:F4"/>
    <mergeCell ref="D5:F5"/>
    <mergeCell ref="D6:F6"/>
  </mergeCells>
  <pageMargins left="0.7" right="0.7" top="0.75" bottom="0.75" header="0.3" footer="0.3"/>
  <pageSetup paperSize="9" orientation="portrait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127"/>
  <sheetViews>
    <sheetView tabSelected="1" workbookViewId="0">
      <selection activeCell="C89" sqref="C89"/>
    </sheetView>
  </sheetViews>
  <sheetFormatPr defaultColWidth="9.1796875" defaultRowHeight="13" x14ac:dyDescent="0.35"/>
  <cols>
    <col min="1" max="1" width="15.54296875" style="4" bestFit="1" customWidth="1"/>
    <col min="2" max="2" width="45.453125" style="1" customWidth="1"/>
    <col min="3" max="3" width="11.1796875" style="3" customWidth="1"/>
    <col min="4" max="4" width="34.7265625" style="2" customWidth="1"/>
    <col min="5" max="16384" width="9.1796875" style="1"/>
  </cols>
  <sheetData>
    <row r="1" spans="1:6" ht="18" customHeight="1" x14ac:dyDescent="0.35">
      <c r="B1" s="18" t="s">
        <v>107</v>
      </c>
      <c r="C1" s="17" t="s">
        <v>106</v>
      </c>
      <c r="D1" s="4" t="s">
        <v>105</v>
      </c>
    </row>
    <row r="2" spans="1:6" ht="18" customHeight="1" x14ac:dyDescent="0.35">
      <c r="A2" s="13" t="s">
        <v>104</v>
      </c>
      <c r="B2" s="7" t="s">
        <v>103</v>
      </c>
      <c r="C2" s="8"/>
    </row>
    <row r="3" spans="1:6" ht="18" customHeight="1" x14ac:dyDescent="0.35">
      <c r="A3" s="15"/>
      <c r="B3" s="7" t="s">
        <v>102</v>
      </c>
      <c r="C3" s="8" t="s">
        <v>186</v>
      </c>
      <c r="F3" s="14"/>
    </row>
    <row r="4" spans="1:6" ht="18" customHeight="1" x14ac:dyDescent="0.35">
      <c r="A4" s="15"/>
      <c r="B4" s="7" t="s">
        <v>101</v>
      </c>
      <c r="C4" s="8" t="s">
        <v>186</v>
      </c>
      <c r="F4" s="16"/>
    </row>
    <row r="5" spans="1:6" ht="18" customHeight="1" x14ac:dyDescent="0.35">
      <c r="A5" s="15"/>
      <c r="B5" s="7" t="s">
        <v>100</v>
      </c>
      <c r="C5" s="8" t="s">
        <v>186</v>
      </c>
      <c r="F5" s="16"/>
    </row>
    <row r="6" spans="1:6" ht="18" customHeight="1" x14ac:dyDescent="0.35">
      <c r="A6" s="15"/>
      <c r="B6" s="7" t="s">
        <v>99</v>
      </c>
      <c r="C6" s="8" t="s">
        <v>186</v>
      </c>
      <c r="F6" s="14"/>
    </row>
    <row r="7" spans="1:6" ht="18" customHeight="1" x14ac:dyDescent="0.35">
      <c r="B7" s="7"/>
      <c r="C7" s="8"/>
    </row>
    <row r="8" spans="1:6" s="7" customFormat="1" ht="18" customHeight="1" x14ac:dyDescent="0.35">
      <c r="A8" s="9" t="s">
        <v>98</v>
      </c>
      <c r="B8" s="1" t="s">
        <v>97</v>
      </c>
      <c r="C8" s="8">
        <v>46123</v>
      </c>
      <c r="D8" s="2"/>
    </row>
    <row r="9" spans="1:6" s="7" customFormat="1" ht="18" customHeight="1" x14ac:dyDescent="0.35">
      <c r="A9" s="6"/>
      <c r="B9" s="1" t="s">
        <v>96</v>
      </c>
      <c r="C9" s="8" t="s">
        <v>186</v>
      </c>
      <c r="D9" s="2" t="s">
        <v>375</v>
      </c>
    </row>
    <row r="10" spans="1:6" s="7" customFormat="1" ht="18" customHeight="1" x14ac:dyDescent="0.35">
      <c r="A10" s="6"/>
      <c r="B10" s="1" t="s">
        <v>95</v>
      </c>
      <c r="C10" s="8">
        <v>46125</v>
      </c>
      <c r="D10" s="2" t="s">
        <v>374</v>
      </c>
    </row>
    <row r="11" spans="1:6" s="7" customFormat="1" ht="18" customHeight="1" x14ac:dyDescent="0.35">
      <c r="A11" s="6"/>
      <c r="B11" s="1" t="s">
        <v>94</v>
      </c>
      <c r="C11" s="8" t="s">
        <v>186</v>
      </c>
      <c r="D11" s="2" t="s">
        <v>384</v>
      </c>
    </row>
    <row r="12" spans="1:6" s="7" customFormat="1" ht="18" customHeight="1" x14ac:dyDescent="0.35">
      <c r="A12" s="6"/>
      <c r="B12" s="1"/>
      <c r="C12" s="8"/>
      <c r="D12" s="2"/>
    </row>
    <row r="13" spans="1:6" s="7" customFormat="1" ht="18" customHeight="1" x14ac:dyDescent="0.35">
      <c r="A13" s="13" t="s">
        <v>93</v>
      </c>
      <c r="B13" s="1" t="s">
        <v>49</v>
      </c>
      <c r="C13" s="8">
        <v>46163</v>
      </c>
      <c r="D13" s="2"/>
    </row>
    <row r="14" spans="1:6" s="7" customFormat="1" ht="18" customHeight="1" x14ac:dyDescent="0.35">
      <c r="A14" s="6"/>
      <c r="B14" s="1" t="s">
        <v>92</v>
      </c>
      <c r="C14" s="8">
        <v>46163</v>
      </c>
      <c r="D14" s="2"/>
    </row>
    <row r="15" spans="1:6" s="7" customFormat="1" ht="18" customHeight="1" x14ac:dyDescent="0.35">
      <c r="A15" s="6"/>
      <c r="B15" s="1" t="s">
        <v>91</v>
      </c>
      <c r="C15" s="8">
        <v>46163</v>
      </c>
      <c r="D15" s="2" t="s">
        <v>376</v>
      </c>
    </row>
    <row r="16" spans="1:6" s="7" customFormat="1" ht="18" customHeight="1" x14ac:dyDescent="0.35">
      <c r="A16" s="6"/>
      <c r="B16" s="1"/>
      <c r="C16" s="8"/>
      <c r="D16" s="2"/>
    </row>
    <row r="17" spans="1:4" s="7" customFormat="1" ht="18" customHeight="1" x14ac:dyDescent="0.35">
      <c r="A17" s="13" t="s">
        <v>90</v>
      </c>
      <c r="B17" s="1" t="s">
        <v>89</v>
      </c>
      <c r="C17" s="10" t="s">
        <v>186</v>
      </c>
      <c r="D17" s="2" t="s">
        <v>377</v>
      </c>
    </row>
    <row r="18" spans="1:4" s="7" customFormat="1" ht="18" customHeight="1" x14ac:dyDescent="0.35">
      <c r="A18" s="6"/>
      <c r="B18" s="1" t="s">
        <v>88</v>
      </c>
      <c r="C18" s="8" t="s">
        <v>186</v>
      </c>
      <c r="D18" s="2" t="s">
        <v>378</v>
      </c>
    </row>
    <row r="19" spans="1:4" s="7" customFormat="1" ht="18" customHeight="1" x14ac:dyDescent="0.35">
      <c r="A19" s="6"/>
      <c r="B19" s="7" t="s">
        <v>87</v>
      </c>
      <c r="C19" s="8" t="s">
        <v>186</v>
      </c>
      <c r="D19" s="2" t="s">
        <v>379</v>
      </c>
    </row>
    <row r="20" spans="1:4" s="7" customFormat="1" ht="18" customHeight="1" x14ac:dyDescent="0.35">
      <c r="A20" s="6"/>
      <c r="B20" s="7" t="s">
        <v>381</v>
      </c>
      <c r="C20" s="8">
        <v>46161</v>
      </c>
      <c r="D20" s="2" t="s">
        <v>380</v>
      </c>
    </row>
    <row r="21" spans="1:4" s="7" customFormat="1" ht="18" customHeight="1" x14ac:dyDescent="0.35">
      <c r="A21" s="6"/>
      <c r="B21" s="7" t="s">
        <v>86</v>
      </c>
      <c r="C21" s="8">
        <v>46164</v>
      </c>
      <c r="D21" s="2"/>
    </row>
    <row r="22" spans="1:4" s="7" customFormat="1" ht="18" customHeight="1" x14ac:dyDescent="0.35">
      <c r="A22" s="6"/>
      <c r="B22" s="7" t="s">
        <v>85</v>
      </c>
      <c r="C22" s="8">
        <v>46163</v>
      </c>
      <c r="D22" s="2"/>
    </row>
    <row r="23" spans="1:4" s="7" customFormat="1" ht="18" customHeight="1" x14ac:dyDescent="0.35">
      <c r="A23" s="6"/>
      <c r="B23" s="1" t="s">
        <v>84</v>
      </c>
      <c r="C23" s="10">
        <v>46163</v>
      </c>
      <c r="D23" s="2"/>
    </row>
    <row r="24" spans="1:4" s="7" customFormat="1" ht="18" customHeight="1" x14ac:dyDescent="0.35">
      <c r="A24" s="6"/>
      <c r="B24" s="7" t="s">
        <v>83</v>
      </c>
      <c r="C24" s="8">
        <v>46163</v>
      </c>
      <c r="D24" s="2"/>
    </row>
    <row r="25" spans="1:4" s="7" customFormat="1" ht="18" customHeight="1" x14ac:dyDescent="0.35">
      <c r="A25" s="6"/>
      <c r="B25" s="1" t="s">
        <v>72</v>
      </c>
      <c r="C25" s="10" t="s">
        <v>186</v>
      </c>
      <c r="D25" s="2" t="s">
        <v>382</v>
      </c>
    </row>
    <row r="26" spans="1:4" s="7" customFormat="1" ht="18" customHeight="1" x14ac:dyDescent="0.35">
      <c r="A26" s="6"/>
      <c r="B26" s="1" t="s">
        <v>71</v>
      </c>
      <c r="C26" s="8">
        <v>46125</v>
      </c>
      <c r="D26" s="2"/>
    </row>
    <row r="27" spans="1:4" s="7" customFormat="1" ht="18" customHeight="1" x14ac:dyDescent="0.35">
      <c r="A27" s="6"/>
      <c r="B27" s="1" t="s">
        <v>82</v>
      </c>
      <c r="C27" s="8">
        <v>46128</v>
      </c>
      <c r="D27" s="2"/>
    </row>
    <row r="28" spans="1:4" s="7" customFormat="1" ht="18" customHeight="1" x14ac:dyDescent="0.35">
      <c r="A28" s="6"/>
      <c r="B28" s="1" t="s">
        <v>81</v>
      </c>
      <c r="C28" s="8" t="s">
        <v>186</v>
      </c>
      <c r="D28" s="2" t="s">
        <v>383</v>
      </c>
    </row>
    <row r="29" spans="1:4" s="7" customFormat="1" ht="18" customHeight="1" x14ac:dyDescent="0.35">
      <c r="A29" s="6"/>
      <c r="B29" s="1" t="s">
        <v>79</v>
      </c>
      <c r="C29" s="8">
        <v>46128</v>
      </c>
      <c r="D29" s="2"/>
    </row>
    <row r="30" spans="1:4" s="7" customFormat="1" ht="18" customHeight="1" x14ac:dyDescent="0.35">
      <c r="A30" s="6"/>
      <c r="B30" s="7" t="s">
        <v>78</v>
      </c>
      <c r="C30" s="8" t="s">
        <v>186</v>
      </c>
      <c r="D30" s="2" t="s">
        <v>384</v>
      </c>
    </row>
    <row r="31" spans="1:4" s="7" customFormat="1" ht="18" customHeight="1" x14ac:dyDescent="0.35">
      <c r="A31" s="6"/>
      <c r="B31" s="1" t="s">
        <v>69</v>
      </c>
      <c r="C31" s="10">
        <v>46151</v>
      </c>
      <c r="D31" s="2"/>
    </row>
    <row r="32" spans="1:4" s="7" customFormat="1" ht="18" customHeight="1" x14ac:dyDescent="0.35">
      <c r="A32" s="6"/>
      <c r="B32" s="1" t="s">
        <v>77</v>
      </c>
      <c r="C32" s="8">
        <v>46152</v>
      </c>
      <c r="D32" s="2"/>
    </row>
    <row r="33" spans="1:4" s="7" customFormat="1" ht="18" customHeight="1" x14ac:dyDescent="0.35">
      <c r="A33" s="6"/>
      <c r="C33" s="8"/>
      <c r="D33" s="2"/>
    </row>
    <row r="34" spans="1:4" ht="18" customHeight="1" x14ac:dyDescent="0.35">
      <c r="A34" s="9" t="s">
        <v>76</v>
      </c>
      <c r="B34" s="7" t="s">
        <v>75</v>
      </c>
      <c r="C34" s="10" t="s">
        <v>186</v>
      </c>
      <c r="D34" s="2" t="s">
        <v>377</v>
      </c>
    </row>
    <row r="35" spans="1:4" ht="18" customHeight="1" x14ac:dyDescent="0.35">
      <c r="A35" s="6"/>
      <c r="B35" s="1" t="s">
        <v>74</v>
      </c>
      <c r="C35" s="8" t="s">
        <v>186</v>
      </c>
    </row>
    <row r="36" spans="1:4" ht="18" customHeight="1" x14ac:dyDescent="0.35">
      <c r="A36" s="6"/>
      <c r="B36" s="1" t="s">
        <v>73</v>
      </c>
      <c r="C36" s="8" t="s">
        <v>385</v>
      </c>
    </row>
    <row r="37" spans="1:4" ht="18" customHeight="1" x14ac:dyDescent="0.35">
      <c r="A37" s="6"/>
      <c r="B37" s="1" t="s">
        <v>72</v>
      </c>
      <c r="C37" s="8" t="s">
        <v>186</v>
      </c>
      <c r="D37" s="2" t="s">
        <v>386</v>
      </c>
    </row>
    <row r="38" spans="1:4" ht="18" customHeight="1" x14ac:dyDescent="0.35">
      <c r="A38" s="6"/>
      <c r="B38" s="1" t="s">
        <v>71</v>
      </c>
      <c r="C38" s="8" t="s">
        <v>186</v>
      </c>
    </row>
    <row r="39" spans="1:4" s="7" customFormat="1" ht="18" customHeight="1" x14ac:dyDescent="0.35">
      <c r="A39" s="6"/>
      <c r="B39" s="1" t="s">
        <v>80</v>
      </c>
      <c r="C39" s="8">
        <v>46125</v>
      </c>
      <c r="D39" s="2"/>
    </row>
    <row r="40" spans="1:4" ht="18" customHeight="1" x14ac:dyDescent="0.35">
      <c r="A40" s="6"/>
      <c r="B40" s="1" t="s">
        <v>70</v>
      </c>
      <c r="C40" s="10">
        <v>46160</v>
      </c>
      <c r="D40" s="2" t="s">
        <v>387</v>
      </c>
    </row>
    <row r="41" spans="1:4" ht="18" customHeight="1" x14ac:dyDescent="0.35">
      <c r="A41" s="6"/>
      <c r="B41" s="1" t="s">
        <v>69</v>
      </c>
      <c r="C41" s="10" t="s">
        <v>186</v>
      </c>
    </row>
    <row r="42" spans="1:4" ht="18" customHeight="1" x14ac:dyDescent="0.35">
      <c r="A42" s="6"/>
      <c r="B42" s="7" t="s">
        <v>68</v>
      </c>
      <c r="C42" s="10">
        <v>46151</v>
      </c>
    </row>
    <row r="43" spans="1:4" ht="18" customHeight="1" x14ac:dyDescent="0.35">
      <c r="A43" s="6"/>
      <c r="C43" s="10"/>
    </row>
    <row r="44" spans="1:4" ht="18" customHeight="1" x14ac:dyDescent="0.35">
      <c r="A44" s="9" t="s">
        <v>67</v>
      </c>
      <c r="B44" s="1" t="s">
        <v>66</v>
      </c>
      <c r="C44" s="8">
        <v>46149</v>
      </c>
    </row>
    <row r="45" spans="1:4" ht="18" customHeight="1" x14ac:dyDescent="0.35">
      <c r="A45" s="6"/>
      <c r="B45" s="7" t="s">
        <v>65</v>
      </c>
      <c r="C45" s="8">
        <v>46149</v>
      </c>
      <c r="D45" s="12"/>
    </row>
    <row r="46" spans="1:4" ht="18" customHeight="1" x14ac:dyDescent="0.35">
      <c r="A46" s="6"/>
      <c r="B46" s="1" t="s">
        <v>64</v>
      </c>
      <c r="C46" s="8" t="s">
        <v>186</v>
      </c>
      <c r="D46" s="12" t="s">
        <v>388</v>
      </c>
    </row>
    <row r="47" spans="1:4" ht="18" customHeight="1" x14ac:dyDescent="0.35">
      <c r="A47" s="6"/>
      <c r="B47" s="7" t="s">
        <v>63</v>
      </c>
      <c r="C47" s="8" t="s">
        <v>186</v>
      </c>
      <c r="D47" s="2" t="s">
        <v>389</v>
      </c>
    </row>
    <row r="48" spans="1:4" ht="18" customHeight="1" x14ac:dyDescent="0.35">
      <c r="A48" s="6"/>
      <c r="B48" s="1" t="s">
        <v>62</v>
      </c>
      <c r="C48" s="8">
        <v>46149</v>
      </c>
      <c r="D48" s="12"/>
    </row>
    <row r="49" spans="1:4" ht="18" customHeight="1" x14ac:dyDescent="0.35">
      <c r="A49" s="6"/>
      <c r="B49" s="1" t="s">
        <v>61</v>
      </c>
      <c r="C49" s="8">
        <v>46149</v>
      </c>
    </row>
    <row r="50" spans="1:4" ht="18" customHeight="1" x14ac:dyDescent="0.35">
      <c r="A50" s="6"/>
      <c r="B50" s="1" t="s">
        <v>60</v>
      </c>
      <c r="C50" s="8">
        <v>46149</v>
      </c>
    </row>
    <row r="51" spans="1:4" ht="18" customHeight="1" x14ac:dyDescent="0.35">
      <c r="A51" s="6"/>
      <c r="B51" s="1" t="s">
        <v>59</v>
      </c>
      <c r="C51" s="8">
        <v>46149</v>
      </c>
    </row>
    <row r="52" spans="1:4" ht="18" customHeight="1" x14ac:dyDescent="0.35">
      <c r="A52" s="6"/>
      <c r="B52" s="1" t="s">
        <v>58</v>
      </c>
      <c r="C52" s="8" t="s">
        <v>186</v>
      </c>
      <c r="D52" s="2" t="s">
        <v>390</v>
      </c>
    </row>
    <row r="53" spans="1:4" ht="18" customHeight="1" x14ac:dyDescent="0.35">
      <c r="A53" s="6"/>
      <c r="B53" s="1" t="s">
        <v>57</v>
      </c>
      <c r="C53" s="8"/>
      <c r="D53" s="2" t="s">
        <v>407</v>
      </c>
    </row>
    <row r="54" spans="1:4" ht="18" customHeight="1" x14ac:dyDescent="0.35">
      <c r="A54" s="6"/>
      <c r="B54" s="1" t="s">
        <v>56</v>
      </c>
      <c r="C54" s="8" t="s">
        <v>186</v>
      </c>
      <c r="D54" s="2" t="s">
        <v>391</v>
      </c>
    </row>
    <row r="55" spans="1:4" ht="18" customHeight="1" x14ac:dyDescent="0.35">
      <c r="A55" s="6"/>
      <c r="B55" s="1" t="s">
        <v>55</v>
      </c>
      <c r="C55" s="8"/>
    </row>
    <row r="56" spans="1:4" ht="18" customHeight="1" x14ac:dyDescent="0.35">
      <c r="A56" s="6"/>
      <c r="B56" s="1" t="s">
        <v>54</v>
      </c>
      <c r="C56" s="8"/>
    </row>
    <row r="57" spans="1:4" ht="18" customHeight="1" x14ac:dyDescent="0.35">
      <c r="A57" s="6"/>
      <c r="B57" s="1" t="s">
        <v>53</v>
      </c>
      <c r="C57" s="8">
        <v>46149</v>
      </c>
    </row>
    <row r="58" spans="1:4" ht="18" customHeight="1" x14ac:dyDescent="0.35">
      <c r="A58" s="6"/>
      <c r="C58" s="8"/>
    </row>
    <row r="59" spans="1:4" ht="18" customHeight="1" x14ac:dyDescent="0.35">
      <c r="A59" s="9" t="s">
        <v>52</v>
      </c>
      <c r="B59" s="1" t="s">
        <v>392</v>
      </c>
      <c r="C59" s="8"/>
    </row>
    <row r="60" spans="1:4" ht="18" customHeight="1" x14ac:dyDescent="0.35">
      <c r="A60" s="6"/>
      <c r="B60" s="1" t="s">
        <v>3</v>
      </c>
      <c r="C60" s="8"/>
    </row>
    <row r="61" spans="1:4" ht="18" customHeight="1" x14ac:dyDescent="0.35">
      <c r="A61" s="6"/>
      <c r="B61" s="1" t="s">
        <v>393</v>
      </c>
      <c r="C61" s="8">
        <v>46143</v>
      </c>
    </row>
    <row r="62" spans="1:4" ht="18" customHeight="1" x14ac:dyDescent="0.35">
      <c r="A62" s="6"/>
      <c r="B62" s="1" t="s">
        <v>394</v>
      </c>
      <c r="C62" s="8">
        <v>46143</v>
      </c>
    </row>
    <row r="63" spans="1:4" ht="18" customHeight="1" x14ac:dyDescent="0.35">
      <c r="A63" s="6"/>
      <c r="B63" s="1" t="s">
        <v>51</v>
      </c>
      <c r="C63" s="8"/>
    </row>
    <row r="64" spans="1:4" ht="18" customHeight="1" x14ac:dyDescent="0.35">
      <c r="A64" s="6"/>
      <c r="C64" s="8"/>
    </row>
    <row r="65" spans="1:4" ht="18" customHeight="1" x14ac:dyDescent="0.35">
      <c r="A65" s="9" t="s">
        <v>50</v>
      </c>
      <c r="B65" s="1" t="s">
        <v>49</v>
      </c>
      <c r="C65" s="8">
        <v>46167</v>
      </c>
    </row>
    <row r="66" spans="1:4" ht="18" customHeight="1" x14ac:dyDescent="0.35">
      <c r="A66" s="6"/>
      <c r="B66" s="7" t="s">
        <v>48</v>
      </c>
      <c r="C66" s="8" t="s">
        <v>186</v>
      </c>
      <c r="D66" s="2" t="s">
        <v>395</v>
      </c>
    </row>
    <row r="67" spans="1:4" ht="20.5" customHeight="1" x14ac:dyDescent="0.35">
      <c r="A67" s="6"/>
      <c r="B67" s="7" t="s">
        <v>47</v>
      </c>
      <c r="C67" s="8">
        <v>46165</v>
      </c>
      <c r="D67" s="2" t="s">
        <v>396</v>
      </c>
    </row>
    <row r="68" spans="1:4" ht="18" customHeight="1" x14ac:dyDescent="0.35">
      <c r="A68" s="6"/>
      <c r="B68" s="1" t="s">
        <v>46</v>
      </c>
      <c r="C68" s="8"/>
    </row>
    <row r="69" spans="1:4" ht="18" customHeight="1" x14ac:dyDescent="0.35">
      <c r="A69" s="6"/>
      <c r="B69" s="1" t="s">
        <v>45</v>
      </c>
      <c r="C69" s="8"/>
    </row>
    <row r="70" spans="1:4" ht="18" customHeight="1" x14ac:dyDescent="0.35">
      <c r="A70" s="6"/>
      <c r="B70" s="7"/>
      <c r="C70" s="8"/>
    </row>
    <row r="71" spans="1:4" ht="18" customHeight="1" x14ac:dyDescent="0.35">
      <c r="A71" s="9" t="s">
        <v>44</v>
      </c>
      <c r="B71" s="1" t="s">
        <v>43</v>
      </c>
      <c r="C71" s="8"/>
      <c r="D71" s="2" t="s">
        <v>42</v>
      </c>
    </row>
    <row r="72" spans="1:4" ht="18" customHeight="1" x14ac:dyDescent="0.35">
      <c r="A72" s="6"/>
      <c r="B72" s="1" t="s">
        <v>41</v>
      </c>
      <c r="C72" s="10">
        <v>46135</v>
      </c>
    </row>
    <row r="73" spans="1:4" ht="18" customHeight="1" x14ac:dyDescent="0.35">
      <c r="A73" s="6"/>
      <c r="B73" s="1" t="s">
        <v>40</v>
      </c>
      <c r="C73" s="10">
        <v>46143</v>
      </c>
    </row>
    <row r="74" spans="1:4" ht="18" customHeight="1" x14ac:dyDescent="0.35">
      <c r="A74" s="6"/>
      <c r="B74" s="1" t="s">
        <v>39</v>
      </c>
      <c r="C74" s="10">
        <v>46143</v>
      </c>
    </row>
    <row r="75" spans="1:4" ht="18" customHeight="1" x14ac:dyDescent="0.35">
      <c r="A75" s="6"/>
      <c r="B75" s="1" t="s">
        <v>38</v>
      </c>
      <c r="C75" s="10">
        <v>46154</v>
      </c>
    </row>
    <row r="76" spans="1:4" ht="18" customHeight="1" x14ac:dyDescent="0.35">
      <c r="A76" s="6"/>
      <c r="B76" s="7" t="s">
        <v>37</v>
      </c>
      <c r="C76" s="8">
        <v>46154</v>
      </c>
    </row>
    <row r="77" spans="1:4" ht="18" customHeight="1" x14ac:dyDescent="0.35">
      <c r="A77" s="6"/>
      <c r="B77" s="1" t="s">
        <v>36</v>
      </c>
      <c r="C77" s="8" t="s">
        <v>186</v>
      </c>
      <c r="D77" s="2" t="s">
        <v>397</v>
      </c>
    </row>
    <row r="78" spans="1:4" ht="18" customHeight="1" x14ac:dyDescent="0.35">
      <c r="A78" s="6"/>
      <c r="B78" s="1" t="s">
        <v>35</v>
      </c>
      <c r="C78" s="8">
        <v>46167</v>
      </c>
    </row>
    <row r="79" spans="1:4" ht="18" customHeight="1" x14ac:dyDescent="0.35">
      <c r="A79" s="6"/>
      <c r="B79" s="1" t="s">
        <v>34</v>
      </c>
      <c r="C79" s="8">
        <v>46154</v>
      </c>
    </row>
    <row r="80" spans="1:4" ht="18" customHeight="1" x14ac:dyDescent="0.35">
      <c r="A80" s="6"/>
      <c r="C80" s="8"/>
    </row>
    <row r="81" spans="1:4" ht="18" customHeight="1" x14ac:dyDescent="0.35">
      <c r="A81" s="9" t="s">
        <v>33</v>
      </c>
      <c r="B81" s="1" t="s">
        <v>49</v>
      </c>
      <c r="C81" s="8">
        <v>46167</v>
      </c>
      <c r="D81" s="2" t="s">
        <v>398</v>
      </c>
    </row>
    <row r="82" spans="1:4" ht="18" customHeight="1" x14ac:dyDescent="0.35">
      <c r="A82" s="6"/>
      <c r="B82" s="1" t="s">
        <v>31</v>
      </c>
      <c r="C82" s="8" t="s">
        <v>186</v>
      </c>
    </row>
    <row r="83" spans="1:4" ht="18" customHeight="1" x14ac:dyDescent="0.35">
      <c r="A83" s="6"/>
      <c r="B83" s="1" t="s">
        <v>32</v>
      </c>
      <c r="C83" s="8">
        <v>46169</v>
      </c>
      <c r="D83" s="2" t="s">
        <v>399</v>
      </c>
    </row>
    <row r="84" spans="1:4" ht="18" customHeight="1" x14ac:dyDescent="0.35">
      <c r="A84" s="6"/>
      <c r="C84" s="8"/>
    </row>
    <row r="85" spans="1:4" ht="18" customHeight="1" x14ac:dyDescent="0.35">
      <c r="A85" s="9" t="s">
        <v>30</v>
      </c>
      <c r="B85" s="7" t="s">
        <v>29</v>
      </c>
      <c r="C85" s="8"/>
    </row>
    <row r="86" spans="1:4" ht="18" customHeight="1" x14ac:dyDescent="0.35">
      <c r="A86" s="6"/>
      <c r="B86" s="7" t="s">
        <v>28</v>
      </c>
      <c r="C86" s="8"/>
    </row>
    <row r="87" spans="1:4" ht="18" customHeight="1" x14ac:dyDescent="0.35">
      <c r="A87" s="6"/>
      <c r="B87" s="1" t="s">
        <v>27</v>
      </c>
      <c r="C87" s="8"/>
    </row>
    <row r="88" spans="1:4" ht="18" customHeight="1" x14ac:dyDescent="0.35">
      <c r="A88" s="6"/>
      <c r="B88" s="1" t="s">
        <v>26</v>
      </c>
      <c r="C88" s="8"/>
    </row>
    <row r="89" spans="1:4" ht="18" customHeight="1" x14ac:dyDescent="0.35">
      <c r="A89" s="6"/>
      <c r="B89" s="7" t="s">
        <v>25</v>
      </c>
      <c r="C89" s="8"/>
    </row>
    <row r="90" spans="1:4" ht="18" customHeight="1" x14ac:dyDescent="0.35">
      <c r="A90" s="6"/>
      <c r="B90" s="7" t="s">
        <v>24</v>
      </c>
      <c r="C90" s="8"/>
    </row>
    <row r="91" spans="1:4" ht="18" customHeight="1" x14ac:dyDescent="0.35">
      <c r="A91" s="6"/>
      <c r="B91" s="7" t="s">
        <v>23</v>
      </c>
      <c r="C91" s="8"/>
    </row>
    <row r="92" spans="1:4" ht="18" customHeight="1" x14ac:dyDescent="0.35">
      <c r="A92" s="6"/>
      <c r="B92" s="1" t="s">
        <v>22</v>
      </c>
      <c r="C92" s="8">
        <v>46159</v>
      </c>
      <c r="D92" s="2" t="s">
        <v>400</v>
      </c>
    </row>
    <row r="93" spans="1:4" ht="18" customHeight="1" x14ac:dyDescent="0.35">
      <c r="A93" s="6"/>
      <c r="B93" s="1" t="s">
        <v>21</v>
      </c>
      <c r="C93" s="8" t="s">
        <v>186</v>
      </c>
      <c r="D93" s="2" t="s">
        <v>397</v>
      </c>
    </row>
    <row r="94" spans="1:4" ht="18" customHeight="1" x14ac:dyDescent="0.35">
      <c r="A94" s="6"/>
      <c r="B94" s="7" t="s">
        <v>20</v>
      </c>
      <c r="C94" s="8"/>
      <c r="D94" s="11"/>
    </row>
    <row r="95" spans="1:4" ht="18" customHeight="1" x14ac:dyDescent="0.35">
      <c r="A95" s="6"/>
      <c r="B95" s="1" t="s">
        <v>19</v>
      </c>
      <c r="C95" s="8"/>
    </row>
    <row r="96" spans="1:4" ht="20.5" customHeight="1" x14ac:dyDescent="0.35">
      <c r="A96" s="6"/>
      <c r="B96" s="7" t="s">
        <v>18</v>
      </c>
      <c r="C96" s="8"/>
    </row>
    <row r="97" spans="1:4" ht="18" customHeight="1" x14ac:dyDescent="0.35">
      <c r="A97" s="6"/>
      <c r="C97" s="8"/>
    </row>
    <row r="98" spans="1:4" ht="18" customHeight="1" x14ac:dyDescent="0.35">
      <c r="A98" s="9" t="s">
        <v>17</v>
      </c>
      <c r="B98" s="1" t="s">
        <v>16</v>
      </c>
      <c r="C98" s="8">
        <v>46165</v>
      </c>
    </row>
    <row r="99" spans="1:4" ht="18" customHeight="1" x14ac:dyDescent="0.35">
      <c r="A99" s="6"/>
      <c r="B99" s="7" t="s">
        <v>15</v>
      </c>
      <c r="C99" s="8" t="s">
        <v>186</v>
      </c>
    </row>
    <row r="100" spans="1:4" ht="18" customHeight="1" x14ac:dyDescent="0.35">
      <c r="A100" s="6"/>
      <c r="B100" s="1" t="s">
        <v>14</v>
      </c>
      <c r="C100" s="8">
        <v>46151</v>
      </c>
    </row>
    <row r="101" spans="1:4" ht="18" customHeight="1" x14ac:dyDescent="0.35">
      <c r="A101" s="6"/>
      <c r="B101" s="1" t="s">
        <v>13</v>
      </c>
      <c r="C101" s="8">
        <v>46151</v>
      </c>
    </row>
    <row r="102" spans="1:4" ht="18" customHeight="1" x14ac:dyDescent="0.35">
      <c r="A102" s="6"/>
      <c r="B102" s="1" t="s">
        <v>12</v>
      </c>
      <c r="C102" s="8">
        <v>46165</v>
      </c>
      <c r="D102" s="2" t="s">
        <v>401</v>
      </c>
    </row>
    <row r="103" spans="1:4" ht="18" customHeight="1" x14ac:dyDescent="0.35">
      <c r="A103" s="6"/>
      <c r="B103" s="1" t="s">
        <v>11</v>
      </c>
      <c r="C103" s="8">
        <v>46161</v>
      </c>
      <c r="D103" s="2" t="s">
        <v>402</v>
      </c>
    </row>
    <row r="104" spans="1:4" ht="18" customHeight="1" x14ac:dyDescent="0.35">
      <c r="A104" s="6"/>
      <c r="C104" s="8"/>
    </row>
    <row r="105" spans="1:4" ht="18" customHeight="1" x14ac:dyDescent="0.35">
      <c r="A105" s="9" t="s">
        <v>10</v>
      </c>
      <c r="B105" s="1" t="s">
        <v>9</v>
      </c>
      <c r="C105" s="8"/>
    </row>
    <row r="106" spans="1:4" ht="18" customHeight="1" x14ac:dyDescent="0.35">
      <c r="A106" s="6"/>
      <c r="B106" s="1" t="s">
        <v>403</v>
      </c>
      <c r="C106" s="10"/>
    </row>
    <row r="107" spans="1:4" ht="18" customHeight="1" x14ac:dyDescent="0.35">
      <c r="A107" s="6"/>
      <c r="C107" s="10"/>
    </row>
    <row r="108" spans="1:4" ht="18" customHeight="1" x14ac:dyDescent="0.35">
      <c r="A108" s="9" t="s">
        <v>8</v>
      </c>
      <c r="B108" s="1" t="s">
        <v>7</v>
      </c>
      <c r="C108" s="8">
        <v>46164</v>
      </c>
      <c r="D108" s="2" t="s">
        <v>405</v>
      </c>
    </row>
    <row r="109" spans="1:4" ht="18" customHeight="1" x14ac:dyDescent="0.35">
      <c r="A109" s="6"/>
      <c r="B109" s="1" t="s">
        <v>6</v>
      </c>
      <c r="C109" s="8">
        <v>46164</v>
      </c>
      <c r="D109" s="2" t="s">
        <v>404</v>
      </c>
    </row>
    <row r="110" spans="1:4" ht="18" customHeight="1" x14ac:dyDescent="0.35">
      <c r="A110" s="6"/>
      <c r="C110" s="8"/>
    </row>
    <row r="111" spans="1:4" ht="18" customHeight="1" x14ac:dyDescent="0.35">
      <c r="A111" s="9" t="s">
        <v>5</v>
      </c>
      <c r="B111" s="1" t="s">
        <v>4</v>
      </c>
      <c r="C111" s="8">
        <v>46152</v>
      </c>
    </row>
    <row r="112" spans="1:4" ht="18" customHeight="1" x14ac:dyDescent="0.35">
      <c r="A112" s="6"/>
      <c r="B112" s="1" t="s">
        <v>3</v>
      </c>
      <c r="C112" s="8">
        <v>46126</v>
      </c>
      <c r="D112" s="2" t="s">
        <v>406</v>
      </c>
    </row>
    <row r="113" spans="1:3" ht="18" customHeight="1" x14ac:dyDescent="0.35">
      <c r="A113" s="6"/>
      <c r="B113" s="1" t="s">
        <v>2</v>
      </c>
      <c r="C113" s="8">
        <v>46156</v>
      </c>
    </row>
    <row r="114" spans="1:3" ht="18" customHeight="1" x14ac:dyDescent="0.35">
      <c r="A114" s="6"/>
      <c r="B114" s="7" t="s">
        <v>1</v>
      </c>
      <c r="C114" s="8">
        <v>46126</v>
      </c>
    </row>
    <row r="115" spans="1:3" ht="18" customHeight="1" x14ac:dyDescent="0.35">
      <c r="A115" s="6"/>
      <c r="B115" s="7" t="s">
        <v>0</v>
      </c>
      <c r="C115" s="5">
        <v>46127</v>
      </c>
    </row>
    <row r="116" spans="1:3" ht="18" customHeight="1" x14ac:dyDescent="0.35">
      <c r="A116" s="6"/>
    </row>
    <row r="117" spans="1:3" ht="18" customHeight="1" x14ac:dyDescent="0.35">
      <c r="A117" s="6"/>
    </row>
    <row r="118" spans="1:3" ht="18" customHeight="1" x14ac:dyDescent="0.35">
      <c r="A118" s="6"/>
    </row>
    <row r="119" spans="1:3" ht="18" customHeight="1" x14ac:dyDescent="0.35">
      <c r="A119" s="6"/>
    </row>
    <row r="120" spans="1:3" ht="18" customHeight="1" x14ac:dyDescent="0.35">
      <c r="A120" s="6"/>
      <c r="C120" s="5"/>
    </row>
    <row r="121" spans="1:3" ht="18" customHeight="1" x14ac:dyDescent="0.35">
      <c r="A121" s="6"/>
    </row>
    <row r="122" spans="1:3" ht="18" customHeight="1" x14ac:dyDescent="0.35">
      <c r="A122" s="6"/>
    </row>
    <row r="123" spans="1:3" ht="18" customHeight="1" x14ac:dyDescent="0.35">
      <c r="C123" s="5"/>
    </row>
    <row r="124" spans="1:3" ht="18" customHeight="1" x14ac:dyDescent="0.35">
      <c r="A124" s="6"/>
    </row>
    <row r="125" spans="1:3" ht="18" customHeight="1" x14ac:dyDescent="0.35">
      <c r="A125" s="6"/>
    </row>
    <row r="126" spans="1:3" ht="18" customHeight="1" x14ac:dyDescent="0.35"/>
    <row r="127" spans="1:3" ht="18" customHeight="1" x14ac:dyDescent="0.35">
      <c r="C127" s="5"/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workbookViewId="0">
      <selection activeCell="B11" sqref="B11"/>
    </sheetView>
  </sheetViews>
  <sheetFormatPr defaultRowHeight="14.5" x14ac:dyDescent="0.35"/>
  <cols>
    <col min="1" max="1" width="9.6328125" bestFit="1" customWidth="1"/>
    <col min="2" max="2" width="33.453125" bestFit="1" customWidth="1"/>
  </cols>
  <sheetData>
    <row r="2" spans="1:4" x14ac:dyDescent="0.35">
      <c r="A2" s="32" t="s">
        <v>104</v>
      </c>
      <c r="B2" s="24" t="s">
        <v>193</v>
      </c>
      <c r="C2" s="24" t="s">
        <v>363</v>
      </c>
    </row>
    <row r="3" spans="1:4" x14ac:dyDescent="0.35">
      <c r="A3" s="32" t="s">
        <v>104</v>
      </c>
      <c r="B3" s="24" t="s">
        <v>190</v>
      </c>
      <c r="C3" s="24" t="s">
        <v>363</v>
      </c>
      <c r="D3" s="24"/>
    </row>
    <row r="4" spans="1:4" x14ac:dyDescent="0.35">
      <c r="A4" s="32" t="s">
        <v>104</v>
      </c>
      <c r="B4" s="12" t="s">
        <v>191</v>
      </c>
      <c r="C4" s="24" t="s">
        <v>371</v>
      </c>
      <c r="D4" s="24"/>
    </row>
    <row r="5" spans="1:4" x14ac:dyDescent="0.35">
      <c r="A5" s="32" t="s">
        <v>104</v>
      </c>
      <c r="B5" s="7" t="s">
        <v>196</v>
      </c>
      <c r="C5" s="24" t="s">
        <v>195</v>
      </c>
      <c r="D5" s="24"/>
    </row>
    <row r="6" spans="1:4" s="12" customFormat="1" ht="20.149999999999999" customHeight="1" x14ac:dyDescent="0.35">
      <c r="A6" s="22" t="s">
        <v>76</v>
      </c>
      <c r="B6" s="12" t="s">
        <v>366</v>
      </c>
      <c r="C6" s="24" t="s">
        <v>367</v>
      </c>
      <c r="D6" s="24"/>
    </row>
    <row r="7" spans="1:4" s="12" customFormat="1" ht="20.149999999999999" customHeight="1" x14ac:dyDescent="0.35">
      <c r="A7" s="22" t="s">
        <v>76</v>
      </c>
      <c r="B7" s="12" t="s">
        <v>222</v>
      </c>
      <c r="C7" s="24" t="s">
        <v>217</v>
      </c>
      <c r="D7" s="24"/>
    </row>
    <row r="8" spans="1:4" s="12" customFormat="1" ht="20.149999999999999" customHeight="1" x14ac:dyDescent="0.35">
      <c r="A8" s="22" t="s">
        <v>76</v>
      </c>
      <c r="B8" s="12" t="s">
        <v>231</v>
      </c>
      <c r="C8" s="24" t="s">
        <v>368</v>
      </c>
      <c r="D8" s="24"/>
    </row>
    <row r="9" spans="1:4" s="24" customFormat="1" ht="20.149999999999999" customHeight="1" x14ac:dyDescent="0.35">
      <c r="A9" s="23" t="s">
        <v>76</v>
      </c>
      <c r="B9" s="24" t="s">
        <v>187</v>
      </c>
      <c r="C9" s="24" t="s">
        <v>186</v>
      </c>
    </row>
    <row r="10" spans="1:4" s="12" customFormat="1" ht="20.149999999999999" customHeight="1" x14ac:dyDescent="0.35">
      <c r="A10" s="22" t="s">
        <v>76</v>
      </c>
      <c r="B10" s="12" t="s">
        <v>215</v>
      </c>
      <c r="C10" s="24" t="s">
        <v>372</v>
      </c>
      <c r="D10" s="24"/>
    </row>
    <row r="11" spans="1:4" s="12" customFormat="1" ht="20.149999999999999" customHeight="1" x14ac:dyDescent="0.35">
      <c r="A11" s="22" t="s">
        <v>67</v>
      </c>
      <c r="B11" s="12" t="s">
        <v>148</v>
      </c>
      <c r="C11" s="24" t="s">
        <v>365</v>
      </c>
      <c r="D11" s="24"/>
    </row>
    <row r="12" spans="1:4" s="12" customFormat="1" ht="20.149999999999999" customHeight="1" x14ac:dyDescent="0.35">
      <c r="A12" s="22" t="s">
        <v>50</v>
      </c>
      <c r="B12" s="12" t="s">
        <v>129</v>
      </c>
      <c r="C12" s="24" t="s">
        <v>364</v>
      </c>
      <c r="D12" s="24"/>
    </row>
    <row r="13" spans="1:4" s="12" customFormat="1" ht="20.149999999999999" customHeight="1" x14ac:dyDescent="0.35">
      <c r="A13" s="22" t="s">
        <v>44</v>
      </c>
      <c r="B13" s="12" t="s">
        <v>125</v>
      </c>
      <c r="C13" s="24" t="s">
        <v>369</v>
      </c>
      <c r="D13" s="24"/>
    </row>
    <row r="14" spans="1:4" s="12" customFormat="1" ht="20.149999999999999" customHeight="1" x14ac:dyDescent="0.35">
      <c r="A14" s="22" t="s">
        <v>44</v>
      </c>
      <c r="B14" s="12" t="s">
        <v>124</v>
      </c>
      <c r="C14" s="24" t="s">
        <v>370</v>
      </c>
      <c r="D14" s="24"/>
    </row>
  </sheetData>
  <sortState ref="A2:C14">
    <sortCondition ref="A2:A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2025_Winter</vt:lpstr>
      <vt:lpstr>2026_Spring</vt:lpstr>
      <vt:lpstr>ItemsSkipped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2026-06-09T20:11:41Z</dcterms:modified>
</cp:coreProperties>
</file>